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2" sheetId="1" r:id="rId1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<sst xmlns="http://schemas.openxmlformats.org/spreadsheetml/2006/main" count="724" uniqueCount="238">
  <si>
    <t>Красноармейского района</t>
  </si>
  <si>
    <t>(тыс. рублей)</t>
  </si>
  <si>
    <t>Наименование</t>
  </si>
  <si>
    <t>РЗ</t>
  </si>
  <si>
    <t>ПР</t>
  </si>
  <si>
    <t>ЦСР</t>
  </si>
  <si>
    <t>ВР</t>
  </si>
  <si>
    <t xml:space="preserve">Всего </t>
  </si>
  <si>
    <t>Администрация Ивановского сельского поселения Красноармейского района</t>
  </si>
  <si>
    <t>Общегосударственные  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</si>
  <si>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</si>
  <si>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</si>
  <si>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</si>
  <si>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 Правительства Российской 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</si>
  <si>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</si>
  <si>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</si>
  <si>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</si>
  <si>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Национальная оборона</t>
  </si>
  <si>
    <t>Мобилизация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</si>
  <si>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</si>
  <si>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</si>
  <si>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</si>
  <si>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</si>
  <si>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</si>
  <si>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</si>
  <si>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</si>
  <si>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</si>
  <si>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</si>
  <si>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</si>
  <si>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</si>
  <si>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</si>
  <si>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Коммунальное  хозяйство</t>
  </si>
  <si>
    <t>Благоустройство</t>
  </si>
  <si>
    <t xml:space="preserve">05 </t>
  </si>
  <si>
    <t>Образование</t>
  </si>
  <si>
    <t>07</t>
  </si>
  <si>
    <t>Молодежная политика и оздоровление детей</t>
  </si>
  <si>
    <t>08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</si>
  <si>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</si>
  <si>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</si>
  <si>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</si>
  <si>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</si>
  <si>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11</t>
  </si>
  <si>
    <t>Массовый спорт</t>
  </si>
  <si>
    <t>Глава</t>
  </si>
  <si>
    <t>Ивановского сельского поселения</t>
  </si>
  <si>
    <t>А.А. Помеляйко</t>
  </si>
  <si>
    <t>Дорожное хозяйство (дорожные фонды)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</si>
  <si>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</si>
  <si>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</si>
  <si>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</si>
  <si>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>Переданные государственные полномочия Краснодарского края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</si>
  <si>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</si>
  <si>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Обеспечение деятельности контрольно-счетной палаты муниципального образования Красноармейский район</t>
  </si>
  <si>
    <t>Председатель контрольно-счетной палаты муниципального образования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</si>
  <si>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внешнего муниципального финансового контроля</t>
  </si>
  <si>
    <t>Контрольно-счетная палата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</si>
  <si>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</si>
  <si>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Пожарная безопасность</t>
  </si>
  <si>
    <t>Мероприятия по землеустройству и землепользованию</t>
  </si>
  <si>
    <t>Расходы на обеспечение деятельности (оказание услуг) муниципальных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</si>
  <si>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</si>
  <si>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</si>
  <si>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</si>
  <si>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</si>
  <si>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Межбюджетные трансферты</t>
  </si>
  <si>
    <t>500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</si>
  <si>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</si>
  <si>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</si>
  <si>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</si>
  <si>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</si>
  <si>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Оплата членских взносов в ассоциацию "Совет муниципальных образований Краснодарского края</t>
  </si>
  <si>
    <t>Содержание дорог</t>
  </si>
  <si>
    <t>Общественная безопасность и укрепление правопорядка</t>
  </si>
  <si>
    <t>Градостроительство и землепользование</t>
  </si>
  <si>
    <t>Развитие предпринимательства</t>
  </si>
  <si>
    <t xml:space="preserve">Водоснабжение </t>
  </si>
  <si>
    <t>Энергосбережение</t>
  </si>
  <si>
    <t xml:space="preserve">Энергоснабжение </t>
  </si>
  <si>
    <t>Организация и проведение культурно-массовых и иных мероприятий для молодежи</t>
  </si>
  <si>
    <t>Организация летней оздоровительной компании</t>
  </si>
  <si>
    <t>Развитие добровольческого (волонтерского) движения</t>
  </si>
  <si>
    <t>Организация временного трудоустройства несовершеннолетних</t>
  </si>
  <si>
    <t>Муниципальная целевая программа Ивановского сельского поселения Красноармейского района "Молодежь Кубани"</t>
  </si>
  <si>
    <t>Обеспечение деятельности муниципального казенного учреждения культуры "Ивановский сельский Дом Культуры"</t>
  </si>
  <si>
    <t>Обеспечение деятельности муниципального казенного учреждения культуры "Ивановская сельская библиотека"</t>
  </si>
  <si>
    <t>Укрепление материально-технической базы муницапальных учреждений культуры</t>
  </si>
  <si>
    <t>Организация и проведение культурно-массовых,  развлекательных и праздничных мероприятий</t>
  </si>
  <si>
    <t>Сохранение и развитие кадрового потенциала учреждений культуры</t>
  </si>
  <si>
    <t>Организация и проведение массовых физкультурных и спортивных мероприятий</t>
  </si>
  <si>
    <t>Содействие развитию физической культуры и спорта</t>
  </si>
  <si>
    <t>Содействие органам территориального общественного самоуправления в осуществлении инициатив по вопросам местного значения</t>
  </si>
  <si>
    <t>Обеспечение деятельности администрации поселения</t>
  </si>
  <si>
    <t>Управление муниципальной собственностью</t>
  </si>
  <si>
    <t>Муниципальная программа Ивановского сельского поселения Красноармейского района «Социальная поддержка граждан»</t>
  </si>
  <si>
    <t>Финансовая поддержка социально ориентированных некоммерческих организаций</t>
  </si>
  <si>
    <t xml:space="preserve">Мероприятия по развитию территориального общественного самоуправления </t>
  </si>
  <si>
    <t>Муниципальная программа Ивановского сельского поселения Красноармейского района «Социально-экономическое и территориальное развитие»</t>
  </si>
  <si>
    <t>Муниципальная программа Ивановского сельского поселения Красноармейского района «Обеспечение безопасности населения»</t>
  </si>
  <si>
    <t>Предупреждение чрезвычайных ситуаций и ликвидация их последствий</t>
  </si>
  <si>
    <t>Муниципальная программа Ивановского сельского поселения Красноармейского района «Комплексное и устойчивое развитие в сфере строительства, архитектуры и дорожного хозяйства»</t>
  </si>
  <si>
    <t>Муниципальная программа Ивановского сельского поселения Красноармейского района «Развитие культуры»</t>
  </si>
  <si>
    <t>Единовременные социальные выплаты</t>
  </si>
  <si>
    <t>Муниципальная программа Ивановского сельского поселения Красноармейского района «Развитие физической культуры и спорта»</t>
  </si>
  <si>
    <t>Финансовая поддержка Ивановского казачьего общества</t>
  </si>
  <si>
    <t>Строительство, реконструкция, ремонт тротуаров, дорог и сооружений на них</t>
  </si>
  <si>
    <t>Муниципальная программа Ивановского сельского поселения Красноармейского района «Развитие местного самоуправления и гражданского общества»</t>
  </si>
  <si>
    <t>% исполнения</t>
  </si>
  <si>
    <t>Обеспечение функционирования главы и администрации Ивановского сельского поселения Красноармейского района</t>
  </si>
  <si>
    <t>70 0 00 00000</t>
  </si>
  <si>
    <t>Глава Ивановского сельского поселения Красноармейского района</t>
  </si>
  <si>
    <t>70 1 00 00000</t>
  </si>
  <si>
    <t>Расходы на обеспечение функций муниципалитета</t>
  </si>
  <si>
    <t>70 1 00 00190</t>
  </si>
  <si>
    <t>70 2 00 00000</t>
  </si>
  <si>
    <t>70 2 00 00190</t>
  </si>
  <si>
    <t>70 3 00 00000</t>
  </si>
  <si>
    <t>70 3 00 60190</t>
  </si>
  <si>
    <t>73 0 00 00000</t>
  </si>
  <si>
    <t>73 1 00 00000</t>
  </si>
  <si>
    <t>73 1 00 20600</t>
  </si>
  <si>
    <t>73 2 00 00000</t>
  </si>
  <si>
    <t>73 2 00 20600</t>
  </si>
  <si>
    <t>01 0 00 00000</t>
  </si>
  <si>
    <t>01 0 02 00000</t>
  </si>
  <si>
    <t>Поддержка общественных организаций инвалидов, ветеранов, пенсионеров</t>
  </si>
  <si>
    <t>01 0 02 10040</t>
  </si>
  <si>
    <t>01 0 03 00000</t>
  </si>
  <si>
    <t>Обеспечение функционирования станичного казачьего общества</t>
  </si>
  <si>
    <t>01 0 03 10020</t>
  </si>
  <si>
    <t>07 0 00 00000</t>
  </si>
  <si>
    <t>07 0 01 00000</t>
  </si>
  <si>
    <t>07 0 01 10060</t>
  </si>
  <si>
    <t>07 0 02 00000</t>
  </si>
  <si>
    <t>Ресурсное обеспечение услуг, предоставляемых учреждением</t>
  </si>
  <si>
    <t>07 0 02 10030</t>
  </si>
  <si>
    <t>07 0 02 10560</t>
  </si>
  <si>
    <t>08 0 00 00000</t>
  </si>
  <si>
    <t>08 0 06 00000</t>
  </si>
  <si>
    <t>08 0 06 10030</t>
  </si>
  <si>
    <t>Капитальные вложения в объекты государственной (муниципальной) собственности</t>
  </si>
  <si>
    <t>08 0 0610030</t>
  </si>
  <si>
    <t>400</t>
  </si>
  <si>
    <t>70 3 00 51180</t>
  </si>
  <si>
    <t>03 0 00 00000</t>
  </si>
  <si>
    <t>03 0 01 00000</t>
  </si>
  <si>
    <t>Мероприятия по снижению риска возникновения чрезвычайных ситуаций</t>
  </si>
  <si>
    <t>03 0 01 10100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</si>
  <si>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на создание пожарной охраны, организацию оперативного управления по вопросам предупреждения, возникновения и ликвидации происшествий природного и техногенного характера с использованием ситуационного центра ЕДДС</t>
  </si>
  <si>
    <t>03 0 01 20500</t>
  </si>
  <si>
    <t>03 0 02 00000</t>
  </si>
  <si>
    <t>Проведение противопожарных мероприятий</t>
  </si>
  <si>
    <t>03 0 02 10510</t>
  </si>
  <si>
    <t>03 0 03 00000</t>
  </si>
  <si>
    <t>Антинаркотическая прапаганда</t>
  </si>
  <si>
    <t>03 0 03 10070</t>
  </si>
  <si>
    <t>Меры по противодействию коррупции</t>
  </si>
  <si>
    <t>03 0 03 10080</t>
  </si>
  <si>
    <t>Участие в охране общественного порядка</t>
  </si>
  <si>
    <t>03 0 03 10170</t>
  </si>
  <si>
    <t>02 0 00 00000</t>
  </si>
  <si>
    <t>02 0 01 00000</t>
  </si>
  <si>
    <t>Дорожный фонд</t>
  </si>
  <si>
    <t>02 0 01 10130</t>
  </si>
  <si>
    <t>Строительство, реконструкция, капитальный ремонт и ремонт автомобильных дорог общего пользования местного значения Краснодарского края</t>
  </si>
  <si>
    <t>02 0 01 62440</t>
  </si>
  <si>
    <t>02 0 01 S2440</t>
  </si>
  <si>
    <t>02 0 02 00000</t>
  </si>
  <si>
    <t>02 0 02 10130</t>
  </si>
  <si>
    <t>Обеспечение безопасности дорожного движения</t>
  </si>
  <si>
    <t>03 0 03 10460</t>
  </si>
  <si>
    <t>02 0 03 00000</t>
  </si>
  <si>
    <t>02 0 03 10440</t>
  </si>
  <si>
    <t>08 0 05 00000</t>
  </si>
  <si>
    <t>Поддержка малого и среднего предпринимательства</t>
  </si>
  <si>
    <t>08 0 05 10370</t>
  </si>
  <si>
    <t>08 0 01 00000</t>
  </si>
  <si>
    <t>Организация водоснабжения населения</t>
  </si>
  <si>
    <t>08 0 01 10480</t>
  </si>
  <si>
    <t>08 0 04 00000</t>
  </si>
  <si>
    <t>Мероприятия по энергосбережению и повышению энергетической эффективности</t>
  </si>
  <si>
    <t>08 0 04 10190</t>
  </si>
  <si>
    <t>08 0 03 00000</t>
  </si>
  <si>
    <t>Организация уличного освещения</t>
  </si>
  <si>
    <t>08 0 03 10630</t>
  </si>
  <si>
    <t>08 0 07 00000</t>
  </si>
  <si>
    <t>Мероприятия по улучшению санитарного и эстетического сосотояния территории поселения</t>
  </si>
  <si>
    <t>08 0 07 10670</t>
  </si>
  <si>
    <t>06 0 00 00000</t>
  </si>
  <si>
    <t>06 0 01 00000</t>
  </si>
  <si>
    <t>Обеспечение организации и проведения мероприятий</t>
  </si>
  <si>
    <t>06 0 02 00000</t>
  </si>
  <si>
    <t>Содействие занятости детей во время каникул</t>
  </si>
  <si>
    <t>06 0 02 10350</t>
  </si>
  <si>
    <t>06 0 03 00000</t>
  </si>
  <si>
    <t>Обустройство мест массового отдыха</t>
  </si>
  <si>
    <t>06 0 03 10270</t>
  </si>
  <si>
    <t>06 0 04 00000</t>
  </si>
  <si>
    <t>Поддержка волонтерского движения</t>
  </si>
  <si>
    <t>06 0 04 10280</t>
  </si>
  <si>
    <t>04 0 00 00000</t>
  </si>
  <si>
    <t>04 0 01 00000</t>
  </si>
  <si>
    <t>04 0 01 00590</t>
  </si>
  <si>
    <t>04 0 02 00000</t>
  </si>
  <si>
    <t>04 0 02 00590</t>
  </si>
  <si>
    <t>04 0 03 00000</t>
  </si>
  <si>
    <t>04 0 03 10030</t>
  </si>
  <si>
    <t>04 0 04 00000</t>
  </si>
  <si>
    <t>04 0 04 10090</t>
  </si>
  <si>
    <t>04 0 05 00000</t>
  </si>
  <si>
    <t>Обучение и социальная поддержка работников</t>
  </si>
  <si>
    <t>04 0 05 10420</t>
  </si>
  <si>
    <t>Поэтапное повышение уровня средней заработной платы работников муниципальных учреждений Краснодарского края в целях исполнения указов Президента РФ</t>
  </si>
  <si>
    <t>04 0 5 60120</t>
  </si>
  <si>
    <t>01 0 01 00000</t>
  </si>
  <si>
    <t>Социальная поддержка нуждающихся граждан</t>
  </si>
  <si>
    <t>01 0 01 10550</t>
  </si>
  <si>
    <t>05 0 00 00000</t>
  </si>
  <si>
    <t>05 0 01 00000</t>
  </si>
  <si>
    <t>05 0 01 10090</t>
  </si>
  <si>
    <t>05 0 02 00000</t>
  </si>
  <si>
    <t>Поддержка школьного спорта, вовлечение населения в занятия физической культурой и массовым спортом</t>
  </si>
  <si>
    <t>05 0 02 10310</t>
  </si>
  <si>
    <t>Утверждено решением о бюджете на 2016 год</t>
  </si>
  <si>
    <t>Кассовое исполнение за 2016 год</t>
  </si>
  <si>
    <t>06 0 01 10090</t>
  </si>
  <si>
    <t xml:space="preserve">Исполнение бюджетных ассигнований по разделам, подразделам, </t>
  </si>
  <si>
    <t xml:space="preserve"> целевым статьям (муниципальным программам и  непрограммным</t>
  </si>
  <si>
    <t xml:space="preserve"> направлениям деятельности) и группам видов расходов </t>
  </si>
  <si>
    <t xml:space="preserve">классификации расходов бюджета, главного распорядителя </t>
  </si>
  <si>
    <t>средств бюджета сельского поселения за 2016 год</t>
  </si>
  <si>
    <t xml:space="preserve">                                                           к решению Совета Ивановского </t>
  </si>
  <si>
    <t xml:space="preserve">                                                           сельского  поселения  </t>
  </si>
  <si>
    <t xml:space="preserve">                                                           Красноармейского района</t>
  </si>
  <si>
    <t xml:space="preserve">                                                           "Об исполнении бюджета</t>
  </si>
  <si>
    <t xml:space="preserve">                                                           Ивановского сельского поселения</t>
  </si>
  <si>
    <t xml:space="preserve">                                                           Красноармейского района за 2016 год</t>
  </si>
  <si>
    <t xml:space="preserve">                                                           Приложение 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</si>
</sst>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5" fillId="0" borderId="0" xfId="0" applyNumberFormat="1" applyFont="1" applyFill="1" applyAlignment="1">
      <alignment horizontal="center" wrapText="1"/>
    </xf>
    <xf numFmtId="49" fontId="7" fillId="0" borderId="0" xfId="0" applyNumberFormat="1" applyFont="1" applyFill="1" applyAlignment="1">
      <alignment horizontal="center" wrapText="1"/>
    </xf>
    <xf numFmtId="164" fontId="7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/>
    </xf>
    <xf numFmtId="164" fontId="5" fillId="0" borderId="0" xfId="0" applyNumberFormat="1" applyFont="1" applyFill="1" applyAlignment="1">
      <alignment horizontal="center" wrapText="1"/>
    </xf>
    <xf numFmtId="49" fontId="0" fillId="0" borderId="0" xfId="0" applyNumberFormat="1" applyFill="1" applyAlignment="1">
      <alignment horizontal="center"/>
    </xf>
    <xf numFmtId="49" fontId="5" fillId="0" borderId="10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wrapText="1"/>
    </xf>
    <xf numFmtId="164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 wrapText="1"/>
    </xf>
    <xf numFmtId="49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164" fontId="0" fillId="0" borderId="0" xfId="0" applyNumberFormat="1" applyFill="1" applyAlignment="1">
      <alignment horizontal="center"/>
    </xf>
    <xf numFmtId="164" fontId="5" fillId="0" borderId="12" xfId="0" applyNumberFormat="1" applyFont="1" applyBorder="1" applyAlignment="1">
      <alignment horizontal="center" vertical="top" wrapText="1"/>
    </xf>
    <xf numFmtId="49" fontId="0" fillId="0" borderId="12" xfId="0" applyNumberForma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164" fontId="5" fillId="0" borderId="0" xfId="0" applyNumberFormat="1" applyFont="1" applyAlignment="1">
      <alignment/>
    </xf>
    <xf numFmtId="164" fontId="5" fillId="33" borderId="0" xfId="0" applyNumberFormat="1" applyFont="1" applyFill="1" applyAlignment="1">
      <alignment horizontal="center" wrapText="1"/>
    </xf>
    <xf numFmtId="164" fontId="5" fillId="0" borderId="0" xfId="0" applyNumberFormat="1" applyFont="1" applyAlignment="1">
      <alignment horizontal="center"/>
    </xf>
    <xf numFmtId="164" fontId="7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11" fontId="5" fillId="0" borderId="0" xfId="0" applyNumberFormat="1" applyFont="1" applyFill="1" applyAlignment="1">
      <alignment horizontal="left" vertical="top" wrapText="1"/>
    </xf>
    <xf numFmtId="11" fontId="5" fillId="0" borderId="0" xfId="0" applyNumberFormat="1" applyFont="1" applyAlignment="1">
      <alignment horizontal="left" vertical="top" wrapText="1"/>
    </xf>
    <xf numFmtId="11" fontId="7" fillId="0" borderId="0" xfId="0" applyNumberFormat="1" applyFont="1" applyFill="1" applyAlignment="1">
      <alignment horizontal="left" vertical="top" wrapText="1"/>
    </xf>
    <xf numFmtId="11" fontId="5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 indent="15"/>
    </xf>
    <xf numFmtId="0" fontId="3" fillId="0" borderId="0" xfId="0" applyFont="1" applyBorder="1" applyAlignment="1">
      <alignment horizontal="left" indent="15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5"/>
  <sheetViews>
    <sheetView tabSelected="1" view="pageBreakPreview" zoomScaleSheetLayoutView="100" workbookViewId="0" topLeftCell="A1">
      <selection activeCell="A2" sqref="A2:H2"/>
    </sheetView>
  </sheetViews>
  <sheetFormatPr defaultColWidth="9.00390625" defaultRowHeight="12.75"/>
  <cols>
    <col min="1" max="1" width="37.00390625" style="4" customWidth="1"/>
    <col min="2" max="3" width="3.625" style="6" customWidth="1"/>
    <col min="4" max="4" width="13.875" style="6" customWidth="1"/>
    <col min="5" max="5" width="4.375" style="6" customWidth="1"/>
    <col min="6" max="6" width="13.125" style="20" customWidth="1"/>
    <col min="7" max="7" width="12.75390625" style="0" customWidth="1"/>
    <col min="8" max="8" width="11.25390625" style="0" customWidth="1"/>
  </cols>
  <sheetData>
    <row r="1" spans="1:8" s="40" customFormat="1" ht="18.75">
      <c r="A1" s="41" t="s">
        <v>237</v>
      </c>
      <c r="B1" s="41"/>
      <c r="C1" s="41"/>
      <c r="D1" s="41"/>
      <c r="E1" s="41"/>
      <c r="F1" s="41"/>
      <c r="G1" s="41"/>
      <c r="H1" s="41"/>
    </row>
    <row r="2" spans="1:8" s="40" customFormat="1" ht="18.75">
      <c r="A2" s="42" t="s">
        <v>231</v>
      </c>
      <c r="B2" s="42"/>
      <c r="C2" s="42"/>
      <c r="D2" s="42"/>
      <c r="E2" s="42"/>
      <c r="F2" s="42"/>
      <c r="G2" s="42"/>
      <c r="H2" s="42"/>
    </row>
    <row r="3" spans="1:8" s="40" customFormat="1" ht="18.75">
      <c r="A3" s="42" t="s">
        <v>232</v>
      </c>
      <c r="B3" s="42"/>
      <c r="C3" s="42"/>
      <c r="D3" s="42"/>
      <c r="E3" s="42"/>
      <c r="F3" s="42"/>
      <c r="G3" s="42"/>
      <c r="H3" s="42"/>
    </row>
    <row r="4" spans="1:8" s="40" customFormat="1" ht="18.75">
      <c r="A4" s="42" t="s">
        <v>233</v>
      </c>
      <c r="B4" s="42"/>
      <c r="C4" s="42"/>
      <c r="D4" s="42"/>
      <c r="E4" s="42"/>
      <c r="F4" s="42"/>
      <c r="G4" s="42"/>
      <c r="H4" s="42"/>
    </row>
    <row r="5" spans="1:8" s="40" customFormat="1" ht="18.75">
      <c r="A5" s="42" t="s">
        <v>234</v>
      </c>
      <c r="B5" s="42"/>
      <c r="C5" s="42"/>
      <c r="D5" s="42"/>
      <c r="E5" s="42"/>
      <c r="F5" s="42"/>
      <c r="G5" s="42"/>
      <c r="H5" s="42"/>
    </row>
    <row r="6" spans="1:8" s="40" customFormat="1" ht="18.75">
      <c r="A6" s="42" t="s">
        <v>235</v>
      </c>
      <c r="B6" s="42"/>
      <c r="C6" s="42"/>
      <c r="D6" s="42"/>
      <c r="E6" s="42"/>
      <c r="F6" s="42"/>
      <c r="G6" s="42"/>
      <c r="H6" s="42"/>
    </row>
    <row r="7" spans="1:8" s="40" customFormat="1" ht="18.75">
      <c r="A7" s="42" t="s">
        <v>236</v>
      </c>
      <c r="B7" s="42"/>
      <c r="C7" s="42"/>
      <c r="D7" s="42"/>
      <c r="E7" s="42"/>
      <c r="F7" s="42"/>
      <c r="G7" s="42"/>
      <c r="H7" s="42"/>
    </row>
    <row r="8" spans="1:6" ht="16.5">
      <c r="A8" s="39"/>
      <c r="B8" s="39"/>
      <c r="C8" s="39"/>
      <c r="D8" s="39"/>
      <c r="E8" s="39"/>
      <c r="F8" s="39"/>
    </row>
    <row r="9" spans="1:8" ht="18.75">
      <c r="A9" s="36" t="s">
        <v>226</v>
      </c>
      <c r="B9" s="36"/>
      <c r="C9" s="36"/>
      <c r="D9" s="36"/>
      <c r="E9" s="36"/>
      <c r="F9" s="36"/>
      <c r="G9" s="36"/>
      <c r="H9" s="36"/>
    </row>
    <row r="10" spans="1:8" ht="18.75">
      <c r="A10" s="36" t="s">
        <v>227</v>
      </c>
      <c r="B10" s="36"/>
      <c r="C10" s="36"/>
      <c r="D10" s="36"/>
      <c r="E10" s="36"/>
      <c r="F10" s="36"/>
      <c r="G10" s="36"/>
      <c r="H10" s="36"/>
    </row>
    <row r="11" spans="1:8" ht="18.75">
      <c r="A11" s="36" t="s">
        <v>228</v>
      </c>
      <c r="B11" s="36"/>
      <c r="C11" s="36"/>
      <c r="D11" s="36"/>
      <c r="E11" s="36"/>
      <c r="F11" s="36"/>
      <c r="G11" s="36"/>
      <c r="H11" s="36"/>
    </row>
    <row r="12" spans="1:8" ht="18.75">
      <c r="A12" s="36" t="s">
        <v>229</v>
      </c>
      <c r="B12" s="36"/>
      <c r="C12" s="36"/>
      <c r="D12" s="36"/>
      <c r="E12" s="36"/>
      <c r="F12" s="36"/>
      <c r="G12" s="36"/>
      <c r="H12" s="36"/>
    </row>
    <row r="13" spans="1:8" ht="18.75">
      <c r="A13" s="38" t="s">
        <v>230</v>
      </c>
      <c r="B13" s="38"/>
      <c r="C13" s="38"/>
      <c r="D13" s="38"/>
      <c r="E13" s="38"/>
      <c r="F13" s="38"/>
      <c r="G13" s="38"/>
      <c r="H13" s="38"/>
    </row>
    <row r="14" spans="1:6" ht="15">
      <c r="A14" s="28"/>
      <c r="B14" s="28"/>
      <c r="C14" s="28"/>
      <c r="D14" s="28"/>
      <c r="E14" s="28"/>
      <c r="F14" s="28"/>
    </row>
    <row r="15" spans="1:8" ht="13.5" thickBot="1">
      <c r="A15" s="37" t="s">
        <v>1</v>
      </c>
      <c r="B15" s="37"/>
      <c r="C15" s="37"/>
      <c r="D15" s="37"/>
      <c r="E15" s="37"/>
      <c r="F15" s="37"/>
      <c r="G15" s="37"/>
      <c r="H15" s="37"/>
    </row>
    <row r="16" spans="1:8" ht="63.75" thickBot="1">
      <c r="A16" s="23" t="s">
        <v>2</v>
      </c>
      <c r="B16" s="7" t="s">
        <v>3</v>
      </c>
      <c r="C16" s="7" t="s">
        <v>4</v>
      </c>
      <c r="D16" s="7" t="s">
        <v>5</v>
      </c>
      <c r="E16" s="7" t="s">
        <v>6</v>
      </c>
      <c r="F16" s="21" t="s">
        <v>223</v>
      </c>
      <c r="G16" s="21" t="s">
        <v>224</v>
      </c>
      <c r="H16" s="22" t="s">
        <v>107</v>
      </c>
    </row>
    <row r="17" spans="1:8" ht="14.25" customHeight="1">
      <c r="A17" s="29" t="s">
        <v>7</v>
      </c>
      <c r="B17" s="8"/>
      <c r="C17" s="8"/>
      <c r="D17" s="8"/>
      <c r="E17" s="8"/>
      <c r="F17" s="9">
        <f>F18</f>
        <v>39766.299999999996</v>
      </c>
      <c r="G17" s="9">
        <f>G18</f>
        <v>39643.799999999996</v>
      </c>
      <c r="H17" s="9">
        <f>G17/F17*100</f>
        <v>99.69195021915542</v>
      </c>
    </row>
    <row r="18" spans="1:8" ht="47.25">
      <c r="A18" s="29" t="s">
        <v>8</v>
      </c>
      <c r="B18" s="10"/>
      <c r="C18" s="10"/>
      <c r="D18" s="10"/>
      <c r="E18" s="10"/>
      <c r="F18" s="11">
        <f>F19+F63+F89+F69+F115+F134+F149+F174+F181</f>
        <v>39766.299999999996</v>
      </c>
      <c r="G18" s="11">
        <f>G19+G63+G89+G69+G115+G134+G149+G174+G181</f>
        <v>39643.799999999996</v>
      </c>
      <c r="H18" s="9">
        <f aca="true" t="shared" si="0" ref="H18:H81">G18/F18*100</f>
        <v>99.69195021915542</v>
      </c>
    </row>
    <row r="19" spans="1:8" ht="16.5" customHeight="1">
      <c r="A19" s="30" t="s">
        <v>9</v>
      </c>
      <c r="B19" s="2" t="s">
        <v>10</v>
      </c>
      <c r="C19" s="2"/>
      <c r="D19" s="2"/>
      <c r="E19" s="2"/>
      <c r="F19" s="3">
        <f>F20+F25+F40+F32</f>
        <v>10181.6</v>
      </c>
      <c r="G19" s="3">
        <f>G20+G25+G40+G32</f>
        <v>10160.6</v>
      </c>
      <c r="H19" s="9">
        <f t="shared" si="0"/>
        <v>99.79374558026244</v>
      </c>
    </row>
    <row r="20" spans="1:8" ht="63">
      <c r="A20" s="17" t="s">
        <v>11</v>
      </c>
      <c r="B20" s="1" t="s">
        <v>10</v>
      </c>
      <c r="C20" s="1" t="s">
        <v>12</v>
      </c>
      <c r="D20" s="1"/>
      <c r="E20" s="1"/>
      <c r="F20" s="5">
        <f>F21</f>
        <v>888.3</v>
      </c>
      <c r="G20" s="5">
        <f>G21</f>
        <v>888.3</v>
      </c>
      <c r="H20" s="15">
        <f t="shared" si="0"/>
        <v>100</v>
      </c>
    </row>
    <row r="21" spans="1:8" ht="63">
      <c r="A21" s="31" t="s">
        <v>108</v>
      </c>
      <c r="B21" s="1" t="s">
        <v>10</v>
      </c>
      <c r="C21" s="1" t="s">
        <v>12</v>
      </c>
      <c r="D21" s="1" t="s">
        <v>109</v>
      </c>
      <c r="E21" s="1"/>
      <c r="F21" s="5">
        <f>F22</f>
        <v>888.3</v>
      </c>
      <c r="G21" s="5">
        <f>G22</f>
        <v>888.3</v>
      </c>
      <c r="H21" s="15">
        <f t="shared" si="0"/>
        <v>100</v>
      </c>
    </row>
    <row r="22" spans="1:8" ht="33" customHeight="1">
      <c r="A22" s="31" t="s">
        <v>110</v>
      </c>
      <c r="B22" s="1" t="s">
        <v>10</v>
      </c>
      <c r="C22" s="1" t="s">
        <v>12</v>
      </c>
      <c r="D22" s="1" t="s">
        <v>111</v>
      </c>
      <c r="E22" s="1"/>
      <c r="F22" s="5">
        <f>F24</f>
        <v>888.3</v>
      </c>
      <c r="G22" s="5">
        <f>G24</f>
        <v>888.3</v>
      </c>
      <c r="H22" s="15">
        <f t="shared" si="0"/>
        <v>100</v>
      </c>
    </row>
    <row r="23" spans="1:8" ht="31.5">
      <c r="A23" s="31" t="s">
        <v>112</v>
      </c>
      <c r="B23" s="1" t="s">
        <v>10</v>
      </c>
      <c r="C23" s="1" t="s">
        <v>12</v>
      </c>
      <c r="D23" s="1" t="s">
        <v>113</v>
      </c>
      <c r="E23" s="1"/>
      <c r="F23" s="5">
        <f>F24</f>
        <v>888.3</v>
      </c>
      <c r="G23" s="5">
        <f>G24</f>
        <v>888.3</v>
      </c>
      <c r="H23" s="15">
        <f t="shared" si="0"/>
        <v>100</v>
      </c>
    </row>
    <row r="24" spans="1:8" ht="112.5" customHeight="1">
      <c r="A24" s="31" t="s">
        <v>61</v>
      </c>
      <c r="B24" s="1" t="s">
        <v>10</v>
      </c>
      <c r="C24" s="1" t="s">
        <v>12</v>
      </c>
      <c r="D24" s="1" t="s">
        <v>113</v>
      </c>
      <c r="E24" s="1" t="s">
        <v>62</v>
      </c>
      <c r="F24" s="5">
        <v>888.3</v>
      </c>
      <c r="G24" s="24">
        <v>888.3</v>
      </c>
      <c r="H24" s="15">
        <f t="shared" si="0"/>
        <v>100</v>
      </c>
    </row>
    <row r="25" spans="1:8" ht="94.5">
      <c r="A25" s="31" t="s">
        <v>13</v>
      </c>
      <c r="B25" s="1" t="s">
        <v>10</v>
      </c>
      <c r="C25" s="1" t="s">
        <v>14</v>
      </c>
      <c r="D25" s="1"/>
      <c r="E25" s="1"/>
      <c r="F25" s="5">
        <f>F26+F29</f>
        <v>4740.5</v>
      </c>
      <c r="G25" s="5">
        <f>G26+G29</f>
        <v>4740.5</v>
      </c>
      <c r="H25" s="15">
        <f t="shared" si="0"/>
        <v>100</v>
      </c>
    </row>
    <row r="26" spans="1:8" ht="32.25" customHeight="1">
      <c r="A26" s="31" t="s">
        <v>8</v>
      </c>
      <c r="B26" s="1" t="s">
        <v>10</v>
      </c>
      <c r="C26" s="1" t="s">
        <v>14</v>
      </c>
      <c r="D26" s="1" t="s">
        <v>114</v>
      </c>
      <c r="E26" s="1"/>
      <c r="F26" s="5">
        <f>F27</f>
        <v>4736.7</v>
      </c>
      <c r="G26" s="5">
        <f>G27</f>
        <v>4736.7</v>
      </c>
      <c r="H26" s="15">
        <f>G26/F26*100</f>
        <v>100</v>
      </c>
    </row>
    <row r="27" spans="1:8" ht="31.5">
      <c r="A27" s="31" t="s">
        <v>112</v>
      </c>
      <c r="B27" s="1" t="s">
        <v>10</v>
      </c>
      <c r="C27" s="1" t="s">
        <v>14</v>
      </c>
      <c r="D27" s="1" t="s">
        <v>115</v>
      </c>
      <c r="E27" s="1"/>
      <c r="F27" s="5">
        <f>F28</f>
        <v>4736.7</v>
      </c>
      <c r="G27" s="5">
        <f>G28</f>
        <v>4736.7</v>
      </c>
      <c r="H27" s="15">
        <f t="shared" si="0"/>
        <v>100</v>
      </c>
    </row>
    <row r="28" spans="1:8" ht="111" customHeight="1">
      <c r="A28" s="31" t="s">
        <v>61</v>
      </c>
      <c r="B28" s="1" t="s">
        <v>10</v>
      </c>
      <c r="C28" s="1" t="s">
        <v>14</v>
      </c>
      <c r="D28" s="1" t="s">
        <v>115</v>
      </c>
      <c r="E28" s="1" t="s">
        <v>62</v>
      </c>
      <c r="F28" s="5">
        <v>4736.7</v>
      </c>
      <c r="G28" s="24">
        <v>4736.7</v>
      </c>
      <c r="H28" s="15">
        <f t="shared" si="0"/>
        <v>100</v>
      </c>
    </row>
    <row r="29" spans="1:8" ht="31.5">
      <c r="A29" s="31" t="s">
        <v>51</v>
      </c>
      <c r="B29" s="1" t="s">
        <v>10</v>
      </c>
      <c r="C29" s="1" t="s">
        <v>14</v>
      </c>
      <c r="D29" s="1" t="s">
        <v>116</v>
      </c>
      <c r="E29" s="1"/>
      <c r="F29" s="5">
        <f>F31</f>
        <v>3.8</v>
      </c>
      <c r="G29" s="5">
        <f>G31</f>
        <v>3.8</v>
      </c>
      <c r="H29" s="15">
        <f t="shared" si="0"/>
        <v>100</v>
      </c>
    </row>
    <row r="30" spans="1:8" ht="78.75">
      <c r="A30" s="31" t="s">
        <v>52</v>
      </c>
      <c r="B30" s="1" t="s">
        <v>10</v>
      </c>
      <c r="C30" s="1" t="s">
        <v>14</v>
      </c>
      <c r="D30" s="1" t="s">
        <v>117</v>
      </c>
      <c r="E30" s="1"/>
      <c r="F30" s="5">
        <f>F31</f>
        <v>3.8</v>
      </c>
      <c r="G30" s="5">
        <f>G31</f>
        <v>3.8</v>
      </c>
      <c r="H30" s="15">
        <f t="shared" si="0"/>
        <v>100</v>
      </c>
    </row>
    <row r="31" spans="1:8" ht="45" customHeight="1">
      <c r="A31" s="31" t="s">
        <v>63</v>
      </c>
      <c r="B31" s="1" t="s">
        <v>10</v>
      </c>
      <c r="C31" s="1" t="s">
        <v>14</v>
      </c>
      <c r="D31" s="1" t="s">
        <v>117</v>
      </c>
      <c r="E31" s="1" t="s">
        <v>64</v>
      </c>
      <c r="F31" s="5">
        <v>3.8</v>
      </c>
      <c r="G31" s="24">
        <v>3.8</v>
      </c>
      <c r="H31" s="15">
        <f t="shared" si="0"/>
        <v>100</v>
      </c>
    </row>
    <row r="32" spans="1:8" ht="63.75" customHeight="1">
      <c r="A32" s="31" t="s">
        <v>49</v>
      </c>
      <c r="B32" s="1" t="s">
        <v>10</v>
      </c>
      <c r="C32" s="1" t="s">
        <v>48</v>
      </c>
      <c r="D32" s="1"/>
      <c r="E32" s="1"/>
      <c r="F32" s="5">
        <f>F33</f>
        <v>120.5</v>
      </c>
      <c r="G32" s="5">
        <f>G33</f>
        <v>120.5</v>
      </c>
      <c r="H32" s="15">
        <f t="shared" si="0"/>
        <v>100</v>
      </c>
    </row>
    <row r="33" spans="1:8" ht="50.25" customHeight="1">
      <c r="A33" s="31" t="s">
        <v>53</v>
      </c>
      <c r="B33" s="1" t="s">
        <v>10</v>
      </c>
      <c r="C33" s="1" t="s">
        <v>48</v>
      </c>
      <c r="D33" s="1" t="s">
        <v>118</v>
      </c>
      <c r="E33" s="1"/>
      <c r="F33" s="5">
        <f>F34+F37</f>
        <v>120.5</v>
      </c>
      <c r="G33" s="5">
        <f>G34+G37</f>
        <v>120.5</v>
      </c>
      <c r="H33" s="15">
        <f t="shared" si="0"/>
        <v>100</v>
      </c>
    </row>
    <row r="34" spans="1:8" ht="47.25">
      <c r="A34" s="31" t="s">
        <v>54</v>
      </c>
      <c r="B34" s="1" t="s">
        <v>10</v>
      </c>
      <c r="C34" s="1" t="s">
        <v>48</v>
      </c>
      <c r="D34" s="1" t="s">
        <v>119</v>
      </c>
      <c r="E34" s="1"/>
      <c r="F34" s="5">
        <f>F35</f>
        <v>36.6</v>
      </c>
      <c r="G34" s="5">
        <f>G35</f>
        <v>36.6</v>
      </c>
      <c r="H34" s="15">
        <f t="shared" si="0"/>
        <v>100</v>
      </c>
    </row>
    <row r="35" spans="1:8" ht="128.25" customHeight="1">
      <c r="A35" s="31" t="s">
        <v>55</v>
      </c>
      <c r="B35" s="1" t="s">
        <v>10</v>
      </c>
      <c r="C35" s="1" t="s">
        <v>48</v>
      </c>
      <c r="D35" s="1" t="s">
        <v>120</v>
      </c>
      <c r="E35" s="1"/>
      <c r="F35" s="5">
        <f>F36</f>
        <v>36.6</v>
      </c>
      <c r="G35" s="5">
        <f>G36</f>
        <v>36.6</v>
      </c>
      <c r="H35" s="15">
        <f t="shared" si="0"/>
        <v>100</v>
      </c>
    </row>
    <row r="36" spans="1:8" ht="16.5" customHeight="1">
      <c r="A36" s="31" t="s">
        <v>65</v>
      </c>
      <c r="B36" s="1" t="s">
        <v>10</v>
      </c>
      <c r="C36" s="1" t="s">
        <v>48</v>
      </c>
      <c r="D36" s="1" t="s">
        <v>120</v>
      </c>
      <c r="E36" s="1" t="s">
        <v>66</v>
      </c>
      <c r="F36" s="5">
        <v>36.6</v>
      </c>
      <c r="G36" s="26">
        <v>36.6</v>
      </c>
      <c r="H36" s="15">
        <f t="shared" si="0"/>
        <v>100</v>
      </c>
    </row>
    <row r="37" spans="1:8" ht="31.5">
      <c r="A37" s="31" t="s">
        <v>56</v>
      </c>
      <c r="B37" s="1" t="s">
        <v>10</v>
      </c>
      <c r="C37" s="1" t="s">
        <v>48</v>
      </c>
      <c r="D37" s="1" t="s">
        <v>121</v>
      </c>
      <c r="E37" s="1"/>
      <c r="F37" s="5">
        <f>F38</f>
        <v>83.9</v>
      </c>
      <c r="G37" s="5">
        <f>G38</f>
        <v>83.9</v>
      </c>
      <c r="H37" s="15">
        <f t="shared" si="0"/>
        <v>100</v>
      </c>
    </row>
    <row r="38" spans="1:8" ht="141.75">
      <c r="A38" s="31" t="s">
        <v>55</v>
      </c>
      <c r="B38" s="1" t="s">
        <v>10</v>
      </c>
      <c r="C38" s="1" t="s">
        <v>48</v>
      </c>
      <c r="D38" s="1" t="s">
        <v>122</v>
      </c>
      <c r="E38" s="1"/>
      <c r="F38" s="5">
        <f>F39</f>
        <v>83.9</v>
      </c>
      <c r="G38" s="5">
        <f>G39</f>
        <v>83.9</v>
      </c>
      <c r="H38" s="15">
        <f t="shared" si="0"/>
        <v>100</v>
      </c>
    </row>
    <row r="39" spans="1:8" ht="18" customHeight="1">
      <c r="A39" s="31" t="s">
        <v>65</v>
      </c>
      <c r="B39" s="1" t="s">
        <v>10</v>
      </c>
      <c r="C39" s="1" t="s">
        <v>48</v>
      </c>
      <c r="D39" s="1" t="s">
        <v>122</v>
      </c>
      <c r="E39" s="1" t="s">
        <v>66</v>
      </c>
      <c r="F39" s="5">
        <v>83.9</v>
      </c>
      <c r="G39" s="26">
        <v>83.9</v>
      </c>
      <c r="H39" s="15">
        <f t="shared" si="0"/>
        <v>100</v>
      </c>
    </row>
    <row r="40" spans="1:8" ht="31.5">
      <c r="A40" s="31" t="s">
        <v>15</v>
      </c>
      <c r="B40" s="1" t="s">
        <v>10</v>
      </c>
      <c r="C40" s="1" t="s">
        <v>16</v>
      </c>
      <c r="D40" s="1"/>
      <c r="E40" s="1"/>
      <c r="F40" s="5">
        <f>F41+F48+F58</f>
        <v>4432.3</v>
      </c>
      <c r="G40" s="5">
        <f>G41+G48+G58</f>
        <v>4411.3</v>
      </c>
      <c r="H40" s="15">
        <f t="shared" si="0"/>
        <v>99.52620535613565</v>
      </c>
    </row>
    <row r="41" spans="1:8" ht="63">
      <c r="A41" s="31" t="s">
        <v>94</v>
      </c>
      <c r="B41" s="1" t="s">
        <v>10</v>
      </c>
      <c r="C41" s="1" t="s">
        <v>16</v>
      </c>
      <c r="D41" s="1" t="s">
        <v>123</v>
      </c>
      <c r="E41" s="1"/>
      <c r="F41" s="5">
        <f>F42+F45</f>
        <v>256.6</v>
      </c>
      <c r="G41" s="5">
        <f>G42+G45</f>
        <v>256.6</v>
      </c>
      <c r="H41" s="15">
        <f t="shared" si="0"/>
        <v>100</v>
      </c>
    </row>
    <row r="42" spans="1:8" ht="47.25">
      <c r="A42" s="31" t="s">
        <v>95</v>
      </c>
      <c r="B42" s="1" t="s">
        <v>10</v>
      </c>
      <c r="C42" s="1" t="s">
        <v>16</v>
      </c>
      <c r="D42" s="1" t="s">
        <v>124</v>
      </c>
      <c r="E42" s="1"/>
      <c r="F42" s="5">
        <f>F43</f>
        <v>97.3</v>
      </c>
      <c r="G42" s="5">
        <f>G43</f>
        <v>97.3</v>
      </c>
      <c r="H42" s="15">
        <f t="shared" si="0"/>
        <v>100</v>
      </c>
    </row>
    <row r="43" spans="1:8" ht="47.25">
      <c r="A43" s="31" t="s">
        <v>125</v>
      </c>
      <c r="B43" s="1" t="s">
        <v>10</v>
      </c>
      <c r="C43" s="1" t="s">
        <v>16</v>
      </c>
      <c r="D43" s="1" t="s">
        <v>126</v>
      </c>
      <c r="E43" s="1"/>
      <c r="F43" s="5">
        <f>F44</f>
        <v>97.3</v>
      </c>
      <c r="G43" s="5">
        <f>G44</f>
        <v>97.3</v>
      </c>
      <c r="H43" s="15">
        <f t="shared" si="0"/>
        <v>100</v>
      </c>
    </row>
    <row r="44" spans="1:8" ht="45" customHeight="1">
      <c r="A44" s="31" t="s">
        <v>63</v>
      </c>
      <c r="B44" s="1" t="s">
        <v>10</v>
      </c>
      <c r="C44" s="1" t="s">
        <v>16</v>
      </c>
      <c r="D44" s="1" t="s">
        <v>126</v>
      </c>
      <c r="E44" s="1" t="s">
        <v>64</v>
      </c>
      <c r="F44" s="5">
        <v>97.3</v>
      </c>
      <c r="G44" s="26">
        <v>97.3</v>
      </c>
      <c r="H44" s="15">
        <f t="shared" si="0"/>
        <v>100</v>
      </c>
    </row>
    <row r="45" spans="1:8" ht="31.5">
      <c r="A45" s="31" t="s">
        <v>104</v>
      </c>
      <c r="B45" s="1" t="s">
        <v>10</v>
      </c>
      <c r="C45" s="1" t="s">
        <v>16</v>
      </c>
      <c r="D45" s="1" t="s">
        <v>127</v>
      </c>
      <c r="E45" s="1"/>
      <c r="F45" s="5">
        <f>F46</f>
        <v>159.3</v>
      </c>
      <c r="G45" s="5">
        <f>G46</f>
        <v>159.3</v>
      </c>
      <c r="H45" s="15">
        <f t="shared" si="0"/>
        <v>100</v>
      </c>
    </row>
    <row r="46" spans="1:8" ht="31.5">
      <c r="A46" s="31" t="s">
        <v>128</v>
      </c>
      <c r="B46" s="1" t="s">
        <v>10</v>
      </c>
      <c r="C46" s="1" t="s">
        <v>16</v>
      </c>
      <c r="D46" s="1" t="s">
        <v>129</v>
      </c>
      <c r="E46" s="1"/>
      <c r="F46" s="5">
        <f>F47</f>
        <v>159.3</v>
      </c>
      <c r="G46" s="5">
        <f>G47</f>
        <v>159.3</v>
      </c>
      <c r="H46" s="15">
        <f t="shared" si="0"/>
        <v>100</v>
      </c>
    </row>
    <row r="47" spans="1:8" ht="48" customHeight="1">
      <c r="A47" s="31" t="s">
        <v>63</v>
      </c>
      <c r="B47" s="1" t="s">
        <v>10</v>
      </c>
      <c r="C47" s="1" t="s">
        <v>16</v>
      </c>
      <c r="D47" s="1" t="s">
        <v>129</v>
      </c>
      <c r="E47" s="1" t="s">
        <v>64</v>
      </c>
      <c r="F47" s="5">
        <v>159.3</v>
      </c>
      <c r="G47" s="24">
        <v>159.3</v>
      </c>
      <c r="H47" s="15">
        <f t="shared" si="0"/>
        <v>100</v>
      </c>
    </row>
    <row r="48" spans="1:8" ht="79.5" customHeight="1">
      <c r="A48" s="31" t="s">
        <v>106</v>
      </c>
      <c r="B48" s="1" t="s">
        <v>10</v>
      </c>
      <c r="C48" s="1" t="s">
        <v>16</v>
      </c>
      <c r="D48" s="1" t="s">
        <v>130</v>
      </c>
      <c r="E48" s="1"/>
      <c r="F48" s="5">
        <f>F49+F52</f>
        <v>2999.9</v>
      </c>
      <c r="G48" s="5">
        <f>G49+G52</f>
        <v>2978.9</v>
      </c>
      <c r="H48" s="15">
        <f t="shared" si="0"/>
        <v>99.29997666588886</v>
      </c>
    </row>
    <row r="49" spans="1:8" ht="78.75">
      <c r="A49" s="31" t="s">
        <v>91</v>
      </c>
      <c r="B49" s="1" t="s">
        <v>10</v>
      </c>
      <c r="C49" s="1" t="s">
        <v>16</v>
      </c>
      <c r="D49" s="1" t="s">
        <v>131</v>
      </c>
      <c r="E49" s="1"/>
      <c r="F49" s="5">
        <f>F50</f>
        <v>108</v>
      </c>
      <c r="G49" s="5">
        <f>G50</f>
        <v>108</v>
      </c>
      <c r="H49" s="15">
        <f t="shared" si="0"/>
        <v>100</v>
      </c>
    </row>
    <row r="50" spans="1:8" ht="47.25">
      <c r="A50" s="31" t="s">
        <v>96</v>
      </c>
      <c r="B50" s="1" t="s">
        <v>10</v>
      </c>
      <c r="C50" s="1" t="s">
        <v>16</v>
      </c>
      <c r="D50" s="1" t="s">
        <v>132</v>
      </c>
      <c r="E50" s="1"/>
      <c r="F50" s="5">
        <f>F51</f>
        <v>108</v>
      </c>
      <c r="G50" s="5">
        <f>G51</f>
        <v>108</v>
      </c>
      <c r="H50" s="15">
        <f t="shared" si="0"/>
        <v>100</v>
      </c>
    </row>
    <row r="51" spans="1:8" ht="45.75" customHeight="1">
      <c r="A51" s="31" t="s">
        <v>63</v>
      </c>
      <c r="B51" s="1" t="s">
        <v>10</v>
      </c>
      <c r="C51" s="1" t="s">
        <v>16</v>
      </c>
      <c r="D51" s="1" t="s">
        <v>132</v>
      </c>
      <c r="E51" s="1" t="s">
        <v>64</v>
      </c>
      <c r="F51" s="5">
        <v>108</v>
      </c>
      <c r="G51" s="26">
        <v>108</v>
      </c>
      <c r="H51" s="15">
        <f t="shared" si="0"/>
        <v>100</v>
      </c>
    </row>
    <row r="52" spans="1:8" ht="33" customHeight="1">
      <c r="A52" s="31" t="s">
        <v>92</v>
      </c>
      <c r="B52" s="1" t="s">
        <v>10</v>
      </c>
      <c r="C52" s="1" t="s">
        <v>16</v>
      </c>
      <c r="D52" s="1" t="s">
        <v>133</v>
      </c>
      <c r="E52" s="1"/>
      <c r="F52" s="5">
        <f>F53+F56</f>
        <v>2891.9</v>
      </c>
      <c r="G52" s="5">
        <f>G53+G56</f>
        <v>2870.9</v>
      </c>
      <c r="H52" s="15">
        <f t="shared" si="0"/>
        <v>99.2738338116809</v>
      </c>
    </row>
    <row r="53" spans="1:8" ht="31.5">
      <c r="A53" s="31" t="s">
        <v>134</v>
      </c>
      <c r="B53" s="1" t="s">
        <v>10</v>
      </c>
      <c r="C53" s="1" t="s">
        <v>16</v>
      </c>
      <c r="D53" s="1" t="s">
        <v>135</v>
      </c>
      <c r="E53" s="1"/>
      <c r="F53" s="5">
        <f>F54+F55</f>
        <v>2884.6</v>
      </c>
      <c r="G53" s="5">
        <f>G54+G55</f>
        <v>2863.6</v>
      </c>
      <c r="H53" s="15">
        <f t="shared" si="0"/>
        <v>99.27199611731263</v>
      </c>
    </row>
    <row r="54" spans="1:8" ht="46.5" customHeight="1">
      <c r="A54" s="31" t="s">
        <v>63</v>
      </c>
      <c r="B54" s="1" t="s">
        <v>10</v>
      </c>
      <c r="C54" s="1" t="s">
        <v>16</v>
      </c>
      <c r="D54" s="1" t="s">
        <v>135</v>
      </c>
      <c r="E54" s="1" t="s">
        <v>64</v>
      </c>
      <c r="F54" s="5">
        <v>2748.1</v>
      </c>
      <c r="G54" s="26">
        <v>2727.1</v>
      </c>
      <c r="H54" s="15">
        <f t="shared" si="0"/>
        <v>99.2358356682799</v>
      </c>
    </row>
    <row r="55" spans="1:8" ht="15" customHeight="1">
      <c r="A55" s="32" t="s">
        <v>69</v>
      </c>
      <c r="B55" s="1" t="s">
        <v>10</v>
      </c>
      <c r="C55" s="1" t="s">
        <v>16</v>
      </c>
      <c r="D55" s="1" t="s">
        <v>135</v>
      </c>
      <c r="E55" s="1" t="s">
        <v>70</v>
      </c>
      <c r="F55" s="5">
        <v>136.5</v>
      </c>
      <c r="G55" s="26">
        <v>136.5</v>
      </c>
      <c r="H55" s="15">
        <f t="shared" si="0"/>
        <v>100</v>
      </c>
    </row>
    <row r="56" spans="1:8" ht="48" customHeight="1">
      <c r="A56" s="31" t="s">
        <v>71</v>
      </c>
      <c r="B56" s="1" t="s">
        <v>10</v>
      </c>
      <c r="C56" s="1" t="s">
        <v>16</v>
      </c>
      <c r="D56" s="1" t="s">
        <v>136</v>
      </c>
      <c r="E56" s="1"/>
      <c r="F56" s="5">
        <f>F57</f>
        <v>7.3</v>
      </c>
      <c r="G56" s="5">
        <f>G57</f>
        <v>7.3</v>
      </c>
      <c r="H56" s="15">
        <f t="shared" si="0"/>
        <v>100</v>
      </c>
    </row>
    <row r="57" spans="1:8" ht="48.75" customHeight="1">
      <c r="A57" s="31" t="s">
        <v>63</v>
      </c>
      <c r="B57" s="1" t="s">
        <v>10</v>
      </c>
      <c r="C57" s="1" t="s">
        <v>16</v>
      </c>
      <c r="D57" s="1" t="s">
        <v>136</v>
      </c>
      <c r="E57" s="1" t="s">
        <v>64</v>
      </c>
      <c r="F57" s="5">
        <v>7.3</v>
      </c>
      <c r="G57" s="5">
        <v>7.3</v>
      </c>
      <c r="H57" s="15">
        <f t="shared" si="0"/>
        <v>100</v>
      </c>
    </row>
    <row r="58" spans="1:8" ht="78.75">
      <c r="A58" s="31" t="s">
        <v>97</v>
      </c>
      <c r="B58" s="1" t="s">
        <v>10</v>
      </c>
      <c r="C58" s="1" t="s">
        <v>16</v>
      </c>
      <c r="D58" s="1" t="s">
        <v>137</v>
      </c>
      <c r="E58" s="1"/>
      <c r="F58" s="5">
        <f>F59</f>
        <v>1175.8</v>
      </c>
      <c r="G58" s="5">
        <f>G59</f>
        <v>1175.8</v>
      </c>
      <c r="H58" s="15">
        <f t="shared" si="0"/>
        <v>100</v>
      </c>
    </row>
    <row r="59" spans="1:8" ht="31.5">
      <c r="A59" s="31" t="s">
        <v>93</v>
      </c>
      <c r="B59" s="1" t="s">
        <v>10</v>
      </c>
      <c r="C59" s="1" t="s">
        <v>16</v>
      </c>
      <c r="D59" s="1" t="s">
        <v>138</v>
      </c>
      <c r="E59" s="1"/>
      <c r="F59" s="5">
        <f>F60</f>
        <v>1175.8</v>
      </c>
      <c r="G59" s="5">
        <f>G60</f>
        <v>1175.8</v>
      </c>
      <c r="H59" s="15">
        <f t="shared" si="0"/>
        <v>100</v>
      </c>
    </row>
    <row r="60" spans="1:8" ht="31.5">
      <c r="A60" s="31" t="s">
        <v>134</v>
      </c>
      <c r="B60" s="1" t="s">
        <v>10</v>
      </c>
      <c r="C60" s="1" t="s">
        <v>16</v>
      </c>
      <c r="D60" s="1" t="s">
        <v>139</v>
      </c>
      <c r="E60" s="1"/>
      <c r="F60" s="5">
        <f>F61+F62</f>
        <v>1175.8</v>
      </c>
      <c r="G60" s="5">
        <f>G61+G62</f>
        <v>1175.8</v>
      </c>
      <c r="H60" s="15">
        <f t="shared" si="0"/>
        <v>100</v>
      </c>
    </row>
    <row r="61" spans="1:8" ht="45.75" customHeight="1">
      <c r="A61" s="31" t="s">
        <v>63</v>
      </c>
      <c r="B61" s="1" t="s">
        <v>10</v>
      </c>
      <c r="C61" s="1" t="s">
        <v>16</v>
      </c>
      <c r="D61" s="1" t="s">
        <v>139</v>
      </c>
      <c r="E61" s="1" t="s">
        <v>64</v>
      </c>
      <c r="F61" s="5">
        <v>425.8</v>
      </c>
      <c r="G61" s="5">
        <v>425.8</v>
      </c>
      <c r="H61" s="15">
        <f t="shared" si="0"/>
        <v>100</v>
      </c>
    </row>
    <row r="62" spans="1:8" ht="47.25">
      <c r="A62" s="31" t="s">
        <v>140</v>
      </c>
      <c r="B62" s="1" t="s">
        <v>10</v>
      </c>
      <c r="C62" s="1" t="s">
        <v>16</v>
      </c>
      <c r="D62" s="1" t="s">
        <v>141</v>
      </c>
      <c r="E62" s="1" t="s">
        <v>142</v>
      </c>
      <c r="F62" s="5">
        <v>750</v>
      </c>
      <c r="G62" s="5">
        <v>750</v>
      </c>
      <c r="H62" s="15">
        <f t="shared" si="0"/>
        <v>100</v>
      </c>
    </row>
    <row r="63" spans="1:8" ht="15.75" customHeight="1">
      <c r="A63" s="33" t="s">
        <v>17</v>
      </c>
      <c r="B63" s="2" t="s">
        <v>12</v>
      </c>
      <c r="C63" s="2"/>
      <c r="D63" s="2"/>
      <c r="E63" s="2"/>
      <c r="F63" s="3">
        <f aca="true" t="shared" si="1" ref="F63:G67">F64</f>
        <v>380.8</v>
      </c>
      <c r="G63" s="3">
        <f t="shared" si="1"/>
        <v>380.8</v>
      </c>
      <c r="H63" s="27">
        <f t="shared" si="0"/>
        <v>100</v>
      </c>
    </row>
    <row r="64" spans="1:8" ht="31.5">
      <c r="A64" s="31" t="s">
        <v>18</v>
      </c>
      <c r="B64" s="1" t="s">
        <v>12</v>
      </c>
      <c r="C64" s="1" t="s">
        <v>19</v>
      </c>
      <c r="D64" s="2"/>
      <c r="E64" s="2"/>
      <c r="F64" s="5">
        <f t="shared" si="1"/>
        <v>380.8</v>
      </c>
      <c r="G64" s="5">
        <f t="shared" si="1"/>
        <v>380.8</v>
      </c>
      <c r="H64" s="15">
        <f t="shared" si="0"/>
        <v>100</v>
      </c>
    </row>
    <row r="65" spans="1:8" ht="63">
      <c r="A65" s="31" t="s">
        <v>108</v>
      </c>
      <c r="B65" s="1" t="s">
        <v>12</v>
      </c>
      <c r="C65" s="1" t="s">
        <v>19</v>
      </c>
      <c r="D65" s="1" t="s">
        <v>109</v>
      </c>
      <c r="E65" s="2"/>
      <c r="F65" s="5">
        <f t="shared" si="1"/>
        <v>380.8</v>
      </c>
      <c r="G65" s="5">
        <f t="shared" si="1"/>
        <v>380.8</v>
      </c>
      <c r="H65" s="15">
        <f t="shared" si="0"/>
        <v>100</v>
      </c>
    </row>
    <row r="66" spans="1:8" ht="31.5">
      <c r="A66" s="31" t="s">
        <v>51</v>
      </c>
      <c r="B66" s="1" t="s">
        <v>12</v>
      </c>
      <c r="C66" s="1" t="s">
        <v>19</v>
      </c>
      <c r="D66" s="1" t="s">
        <v>116</v>
      </c>
      <c r="E66" s="2"/>
      <c r="F66" s="5">
        <f t="shared" si="1"/>
        <v>380.8</v>
      </c>
      <c r="G66" s="5">
        <f t="shared" si="1"/>
        <v>380.8</v>
      </c>
      <c r="H66" s="15">
        <f t="shared" si="0"/>
        <v>100</v>
      </c>
    </row>
    <row r="67" spans="1:8" ht="49.5" customHeight="1">
      <c r="A67" s="31" t="s">
        <v>57</v>
      </c>
      <c r="B67" s="1" t="s">
        <v>12</v>
      </c>
      <c r="C67" s="1" t="s">
        <v>19</v>
      </c>
      <c r="D67" s="1" t="s">
        <v>143</v>
      </c>
      <c r="E67" s="2"/>
      <c r="F67" s="5">
        <f t="shared" si="1"/>
        <v>380.8</v>
      </c>
      <c r="G67" s="5">
        <f t="shared" si="1"/>
        <v>380.8</v>
      </c>
      <c r="H67" s="15">
        <f t="shared" si="0"/>
        <v>100</v>
      </c>
    </row>
    <row r="68" spans="1:8" ht="111.75" customHeight="1">
      <c r="A68" s="31" t="s">
        <v>61</v>
      </c>
      <c r="B68" s="1" t="s">
        <v>12</v>
      </c>
      <c r="C68" s="1" t="s">
        <v>19</v>
      </c>
      <c r="D68" s="1" t="s">
        <v>143</v>
      </c>
      <c r="E68" s="1" t="s">
        <v>62</v>
      </c>
      <c r="F68" s="5">
        <v>380.8</v>
      </c>
      <c r="G68" s="5">
        <v>380.8</v>
      </c>
      <c r="H68" s="15">
        <f t="shared" si="0"/>
        <v>100</v>
      </c>
    </row>
    <row r="69" spans="1:8" ht="47.25">
      <c r="A69" s="33" t="s">
        <v>20</v>
      </c>
      <c r="B69" s="2" t="s">
        <v>19</v>
      </c>
      <c r="C69" s="13"/>
      <c r="D69" s="13"/>
      <c r="E69" s="13"/>
      <c r="F69" s="3">
        <f>F77+F70</f>
        <v>849.4000000000001</v>
      </c>
      <c r="G69" s="3">
        <f>G77+G70</f>
        <v>849.1</v>
      </c>
      <c r="H69" s="27">
        <f t="shared" si="0"/>
        <v>99.96468095125971</v>
      </c>
    </row>
    <row r="70" spans="1:8" ht="78.75">
      <c r="A70" s="31" t="s">
        <v>21</v>
      </c>
      <c r="B70" s="1" t="s">
        <v>19</v>
      </c>
      <c r="C70" s="1" t="s">
        <v>22</v>
      </c>
      <c r="D70" s="1"/>
      <c r="E70" s="1"/>
      <c r="F70" s="5">
        <f>F71</f>
        <v>658.1</v>
      </c>
      <c r="G70" s="5">
        <f>G71</f>
        <v>658.1</v>
      </c>
      <c r="H70" s="15">
        <f t="shared" si="0"/>
        <v>100</v>
      </c>
    </row>
    <row r="71" spans="1:8" ht="78.75">
      <c r="A71" s="31" t="s">
        <v>98</v>
      </c>
      <c r="B71" s="1" t="s">
        <v>19</v>
      </c>
      <c r="C71" s="1" t="s">
        <v>22</v>
      </c>
      <c r="D71" s="1" t="s">
        <v>144</v>
      </c>
      <c r="E71" s="1"/>
      <c r="F71" s="5">
        <f>F72</f>
        <v>658.1</v>
      </c>
      <c r="G71" s="5">
        <f>G72</f>
        <v>658.1</v>
      </c>
      <c r="H71" s="15">
        <f t="shared" si="0"/>
        <v>100</v>
      </c>
    </row>
    <row r="72" spans="1:8" ht="47.25">
      <c r="A72" s="31" t="s">
        <v>99</v>
      </c>
      <c r="B72" s="1" t="s">
        <v>19</v>
      </c>
      <c r="C72" s="1" t="s">
        <v>22</v>
      </c>
      <c r="D72" s="1" t="s">
        <v>145</v>
      </c>
      <c r="E72" s="1"/>
      <c r="F72" s="5">
        <f>F73+F75</f>
        <v>658.1</v>
      </c>
      <c r="G72" s="5">
        <f>G73+G75</f>
        <v>658.1</v>
      </c>
      <c r="H72" s="15">
        <f t="shared" si="0"/>
        <v>100</v>
      </c>
    </row>
    <row r="73" spans="1:8" ht="47.25">
      <c r="A73" s="31" t="s">
        <v>146</v>
      </c>
      <c r="B73" s="14" t="s">
        <v>19</v>
      </c>
      <c r="C73" s="14" t="s">
        <v>22</v>
      </c>
      <c r="D73" s="1" t="s">
        <v>147</v>
      </c>
      <c r="E73" s="14"/>
      <c r="F73" s="15">
        <f>F74</f>
        <v>18.6</v>
      </c>
      <c r="G73" s="15">
        <f>G74</f>
        <v>18.6</v>
      </c>
      <c r="H73" s="15">
        <f t="shared" si="0"/>
        <v>100</v>
      </c>
    </row>
    <row r="74" spans="1:8" ht="49.5" customHeight="1">
      <c r="A74" s="31" t="s">
        <v>63</v>
      </c>
      <c r="B74" s="14" t="s">
        <v>19</v>
      </c>
      <c r="C74" s="14" t="s">
        <v>22</v>
      </c>
      <c r="D74" s="1" t="s">
        <v>147</v>
      </c>
      <c r="E74" s="14" t="s">
        <v>64</v>
      </c>
      <c r="F74" s="15">
        <v>18.6</v>
      </c>
      <c r="G74" s="15">
        <v>18.6</v>
      </c>
      <c r="H74" s="15">
        <f t="shared" si="0"/>
        <v>100</v>
      </c>
    </row>
    <row r="75" spans="1:8" ht="220.5">
      <c r="A75" s="31" t="s">
        <v>148</v>
      </c>
      <c r="B75" s="14" t="s">
        <v>19</v>
      </c>
      <c r="C75" s="14" t="s">
        <v>22</v>
      </c>
      <c r="D75" s="1" t="s">
        <v>149</v>
      </c>
      <c r="E75" s="14"/>
      <c r="F75" s="15">
        <f>F76</f>
        <v>639.5</v>
      </c>
      <c r="G75" s="15">
        <f>G76</f>
        <v>639.5</v>
      </c>
      <c r="H75" s="15">
        <f t="shared" si="0"/>
        <v>100</v>
      </c>
    </row>
    <row r="76" spans="1:8" ht="17.25" customHeight="1">
      <c r="A76" s="31" t="s">
        <v>65</v>
      </c>
      <c r="B76" s="14" t="s">
        <v>19</v>
      </c>
      <c r="C76" s="14" t="s">
        <v>22</v>
      </c>
      <c r="D76" s="1" t="s">
        <v>149</v>
      </c>
      <c r="E76" s="14" t="s">
        <v>66</v>
      </c>
      <c r="F76" s="15">
        <v>639.5</v>
      </c>
      <c r="G76" s="15">
        <v>639.5</v>
      </c>
      <c r="H76" s="15">
        <f t="shared" si="0"/>
        <v>100</v>
      </c>
    </row>
    <row r="77" spans="1:8" ht="47.25">
      <c r="A77" s="31" t="s">
        <v>24</v>
      </c>
      <c r="B77" s="1" t="s">
        <v>19</v>
      </c>
      <c r="C77" s="1" t="s">
        <v>25</v>
      </c>
      <c r="D77" s="1"/>
      <c r="E77" s="1"/>
      <c r="F77" s="5">
        <f>F78</f>
        <v>191.3</v>
      </c>
      <c r="G77" s="5">
        <f>G78</f>
        <v>191</v>
      </c>
      <c r="H77" s="15">
        <f t="shared" si="0"/>
        <v>99.84317825405122</v>
      </c>
    </row>
    <row r="78" spans="1:8" ht="78.75">
      <c r="A78" s="31" t="s">
        <v>98</v>
      </c>
      <c r="B78" s="1" t="s">
        <v>19</v>
      </c>
      <c r="C78" s="1" t="s">
        <v>25</v>
      </c>
      <c r="D78" s="1" t="s">
        <v>144</v>
      </c>
      <c r="E78" s="1"/>
      <c r="F78" s="5">
        <f>F79+F82</f>
        <v>191.3</v>
      </c>
      <c r="G78" s="5">
        <f>G79+G82</f>
        <v>191</v>
      </c>
      <c r="H78" s="15">
        <f t="shared" si="0"/>
        <v>99.84317825405122</v>
      </c>
    </row>
    <row r="79" spans="1:8" ht="14.25" customHeight="1">
      <c r="A79" s="31" t="s">
        <v>58</v>
      </c>
      <c r="B79" s="1" t="s">
        <v>19</v>
      </c>
      <c r="C79" s="1" t="s">
        <v>25</v>
      </c>
      <c r="D79" s="1" t="s">
        <v>150</v>
      </c>
      <c r="E79" s="1"/>
      <c r="F79" s="5">
        <f>F80</f>
        <v>50</v>
      </c>
      <c r="G79" s="5">
        <f>G80</f>
        <v>50</v>
      </c>
      <c r="H79" s="15">
        <f t="shared" si="0"/>
        <v>100</v>
      </c>
    </row>
    <row r="80" spans="1:8" ht="31.5">
      <c r="A80" s="31" t="s">
        <v>151</v>
      </c>
      <c r="B80" s="1" t="s">
        <v>19</v>
      </c>
      <c r="C80" s="1" t="s">
        <v>25</v>
      </c>
      <c r="D80" s="1" t="s">
        <v>152</v>
      </c>
      <c r="E80" s="1"/>
      <c r="F80" s="5">
        <f>F81</f>
        <v>50</v>
      </c>
      <c r="G80" s="5">
        <f>G81</f>
        <v>50</v>
      </c>
      <c r="H80" s="15">
        <f t="shared" si="0"/>
        <v>100</v>
      </c>
    </row>
    <row r="81" spans="1:8" ht="46.5" customHeight="1">
      <c r="A81" s="31" t="s">
        <v>63</v>
      </c>
      <c r="B81" s="1" t="s">
        <v>19</v>
      </c>
      <c r="C81" s="1" t="s">
        <v>25</v>
      </c>
      <c r="D81" s="1" t="s">
        <v>152</v>
      </c>
      <c r="E81" s="1" t="s">
        <v>64</v>
      </c>
      <c r="F81" s="5">
        <v>50</v>
      </c>
      <c r="G81" s="26">
        <v>50</v>
      </c>
      <c r="H81" s="15">
        <f t="shared" si="0"/>
        <v>100</v>
      </c>
    </row>
    <row r="82" spans="1:8" ht="31.5">
      <c r="A82" s="31" t="s">
        <v>73</v>
      </c>
      <c r="B82" s="1" t="s">
        <v>19</v>
      </c>
      <c r="C82" s="1" t="s">
        <v>25</v>
      </c>
      <c r="D82" s="1" t="s">
        <v>153</v>
      </c>
      <c r="E82" s="1"/>
      <c r="F82" s="5">
        <f>F83+F85+F87</f>
        <v>141.3</v>
      </c>
      <c r="G82" s="5">
        <f>G83+G85+G87</f>
        <v>141</v>
      </c>
      <c r="H82" s="15">
        <f aca="true" t="shared" si="2" ref="H82:H145">G82/F82*100</f>
        <v>99.78768577494691</v>
      </c>
    </row>
    <row r="83" spans="1:8" ht="15.75" customHeight="1">
      <c r="A83" s="31" t="s">
        <v>154</v>
      </c>
      <c r="B83" s="1" t="s">
        <v>19</v>
      </c>
      <c r="C83" s="1" t="s">
        <v>25</v>
      </c>
      <c r="D83" s="1" t="s">
        <v>155</v>
      </c>
      <c r="E83" s="1"/>
      <c r="F83" s="5">
        <f>F84</f>
        <v>5</v>
      </c>
      <c r="G83" s="5">
        <f>G84</f>
        <v>5</v>
      </c>
      <c r="H83" s="15">
        <f t="shared" si="2"/>
        <v>100</v>
      </c>
    </row>
    <row r="84" spans="1:8" ht="46.5" customHeight="1">
      <c r="A84" s="31" t="s">
        <v>63</v>
      </c>
      <c r="B84" s="1" t="s">
        <v>19</v>
      </c>
      <c r="C84" s="1" t="s">
        <v>25</v>
      </c>
      <c r="D84" s="1" t="s">
        <v>155</v>
      </c>
      <c r="E84" s="1" t="s">
        <v>64</v>
      </c>
      <c r="F84" s="5">
        <v>5</v>
      </c>
      <c r="G84" s="26">
        <v>5</v>
      </c>
      <c r="H84" s="15">
        <f t="shared" si="2"/>
        <v>100</v>
      </c>
    </row>
    <row r="85" spans="1:8" ht="31.5">
      <c r="A85" s="31" t="s">
        <v>156</v>
      </c>
      <c r="B85" s="1" t="s">
        <v>19</v>
      </c>
      <c r="C85" s="1" t="s">
        <v>25</v>
      </c>
      <c r="D85" s="1" t="s">
        <v>157</v>
      </c>
      <c r="E85" s="1"/>
      <c r="F85" s="5">
        <f>F86</f>
        <v>5</v>
      </c>
      <c r="G85" s="5">
        <f>G86</f>
        <v>5</v>
      </c>
      <c r="H85" s="15">
        <f t="shared" si="2"/>
        <v>100</v>
      </c>
    </row>
    <row r="86" spans="1:8" ht="48" customHeight="1">
      <c r="A86" s="31" t="s">
        <v>63</v>
      </c>
      <c r="B86" s="1" t="s">
        <v>19</v>
      </c>
      <c r="C86" s="1" t="s">
        <v>25</v>
      </c>
      <c r="D86" s="1" t="s">
        <v>157</v>
      </c>
      <c r="E86" s="1" t="s">
        <v>64</v>
      </c>
      <c r="F86" s="5">
        <v>5</v>
      </c>
      <c r="G86" s="26">
        <v>5</v>
      </c>
      <c r="H86" s="15">
        <f t="shared" si="2"/>
        <v>100</v>
      </c>
    </row>
    <row r="87" spans="1:8" ht="31.5">
      <c r="A87" s="31" t="s">
        <v>158</v>
      </c>
      <c r="B87" s="1" t="s">
        <v>19</v>
      </c>
      <c r="C87" s="1" t="s">
        <v>25</v>
      </c>
      <c r="D87" s="1" t="s">
        <v>159</v>
      </c>
      <c r="E87" s="1"/>
      <c r="F87" s="5">
        <f>F88</f>
        <v>131.3</v>
      </c>
      <c r="G87" s="5">
        <f>G88</f>
        <v>131</v>
      </c>
      <c r="H87" s="15">
        <f t="shared" si="2"/>
        <v>99.77151561309977</v>
      </c>
    </row>
    <row r="88" spans="1:8" ht="45.75" customHeight="1">
      <c r="A88" s="31" t="s">
        <v>63</v>
      </c>
      <c r="B88" s="1" t="s">
        <v>19</v>
      </c>
      <c r="C88" s="1" t="s">
        <v>25</v>
      </c>
      <c r="D88" s="1" t="s">
        <v>159</v>
      </c>
      <c r="E88" s="1" t="s">
        <v>64</v>
      </c>
      <c r="F88" s="5">
        <v>131.3</v>
      </c>
      <c r="G88" s="26">
        <v>131</v>
      </c>
      <c r="H88" s="15">
        <f t="shared" si="2"/>
        <v>99.77151561309977</v>
      </c>
    </row>
    <row r="89" spans="1:8" ht="15.75" customHeight="1">
      <c r="A89" s="33" t="s">
        <v>26</v>
      </c>
      <c r="B89" s="2" t="s">
        <v>14</v>
      </c>
      <c r="C89" s="16"/>
      <c r="D89" s="16"/>
      <c r="E89" s="16"/>
      <c r="F89" s="3">
        <f>F90+F106</f>
        <v>12336.6</v>
      </c>
      <c r="G89" s="3">
        <f>G90+G106</f>
        <v>12309.9</v>
      </c>
      <c r="H89" s="27">
        <f t="shared" si="2"/>
        <v>99.78357083799425</v>
      </c>
    </row>
    <row r="90" spans="1:8" ht="31.5">
      <c r="A90" s="34" t="s">
        <v>47</v>
      </c>
      <c r="B90" s="14" t="s">
        <v>14</v>
      </c>
      <c r="C90" s="14" t="s">
        <v>22</v>
      </c>
      <c r="D90" s="14"/>
      <c r="E90" s="14"/>
      <c r="F90" s="15">
        <f>F91+F102</f>
        <v>11860.7</v>
      </c>
      <c r="G90" s="15">
        <f>G91+G102</f>
        <v>11834</v>
      </c>
      <c r="H90" s="15">
        <f t="shared" si="2"/>
        <v>99.77488681106512</v>
      </c>
    </row>
    <row r="91" spans="1:8" ht="96.75" customHeight="1">
      <c r="A91" s="34" t="s">
        <v>100</v>
      </c>
      <c r="B91" s="14" t="s">
        <v>14</v>
      </c>
      <c r="C91" s="14" t="s">
        <v>22</v>
      </c>
      <c r="D91" s="14" t="s">
        <v>160</v>
      </c>
      <c r="E91" s="14"/>
      <c r="F91" s="15">
        <f>F92+F99</f>
        <v>11716.7</v>
      </c>
      <c r="G91" s="15">
        <f>G92+G99</f>
        <v>11690</v>
      </c>
      <c r="H91" s="15">
        <f t="shared" si="2"/>
        <v>99.77212013621582</v>
      </c>
    </row>
    <row r="92" spans="1:8" ht="47.25">
      <c r="A92" s="34" t="s">
        <v>105</v>
      </c>
      <c r="B92" s="14" t="s">
        <v>14</v>
      </c>
      <c r="C92" s="14" t="s">
        <v>22</v>
      </c>
      <c r="D92" s="14" t="s">
        <v>161</v>
      </c>
      <c r="E92" s="14"/>
      <c r="F92" s="15">
        <f>F93+F95+F97</f>
        <v>10942.7</v>
      </c>
      <c r="G92" s="15">
        <f>G93+G95+G97</f>
        <v>10942.7</v>
      </c>
      <c r="H92" s="15">
        <f>G92/F92*100</f>
        <v>100</v>
      </c>
    </row>
    <row r="93" spans="1:8" ht="15.75">
      <c r="A93" s="34" t="s">
        <v>162</v>
      </c>
      <c r="B93" s="14" t="s">
        <v>14</v>
      </c>
      <c r="C93" s="14" t="s">
        <v>22</v>
      </c>
      <c r="D93" s="14" t="s">
        <v>163</v>
      </c>
      <c r="E93" s="14"/>
      <c r="F93" s="15">
        <f>F94</f>
        <v>6454.7</v>
      </c>
      <c r="G93" s="15">
        <f>G94</f>
        <v>6454.7</v>
      </c>
      <c r="H93" s="15">
        <f t="shared" si="2"/>
        <v>100</v>
      </c>
    </row>
    <row r="94" spans="1:8" ht="45.75" customHeight="1">
      <c r="A94" s="31" t="s">
        <v>63</v>
      </c>
      <c r="B94" s="14" t="s">
        <v>14</v>
      </c>
      <c r="C94" s="14" t="s">
        <v>22</v>
      </c>
      <c r="D94" s="14" t="s">
        <v>163</v>
      </c>
      <c r="E94" s="14" t="s">
        <v>64</v>
      </c>
      <c r="F94" s="15">
        <v>6454.7</v>
      </c>
      <c r="G94" s="26">
        <v>6454.7</v>
      </c>
      <c r="H94" s="15">
        <f t="shared" si="2"/>
        <v>100</v>
      </c>
    </row>
    <row r="95" spans="1:8" ht="78.75">
      <c r="A95" s="31" t="s">
        <v>164</v>
      </c>
      <c r="B95" s="14" t="s">
        <v>14</v>
      </c>
      <c r="C95" s="14" t="s">
        <v>22</v>
      </c>
      <c r="D95" s="14" t="s">
        <v>165</v>
      </c>
      <c r="E95" s="14"/>
      <c r="F95" s="15">
        <f>F96</f>
        <v>4037</v>
      </c>
      <c r="G95" s="15">
        <f>G96</f>
        <v>4037</v>
      </c>
      <c r="H95" s="15">
        <f t="shared" si="2"/>
        <v>100</v>
      </c>
    </row>
    <row r="96" spans="1:8" ht="47.25" customHeight="1">
      <c r="A96" s="31" t="s">
        <v>63</v>
      </c>
      <c r="B96" s="14" t="s">
        <v>14</v>
      </c>
      <c r="C96" s="14" t="s">
        <v>22</v>
      </c>
      <c r="D96" s="14" t="s">
        <v>165</v>
      </c>
      <c r="E96" s="14" t="s">
        <v>64</v>
      </c>
      <c r="F96" s="15">
        <v>4037</v>
      </c>
      <c r="G96" s="15">
        <v>4037</v>
      </c>
      <c r="H96" s="15">
        <f t="shared" si="2"/>
        <v>100</v>
      </c>
    </row>
    <row r="97" spans="1:8" ht="78.75">
      <c r="A97" s="31" t="s">
        <v>164</v>
      </c>
      <c r="B97" s="14" t="s">
        <v>14</v>
      </c>
      <c r="C97" s="14" t="s">
        <v>22</v>
      </c>
      <c r="D97" s="14" t="s">
        <v>166</v>
      </c>
      <c r="E97" s="14"/>
      <c r="F97" s="15">
        <f>F98</f>
        <v>451</v>
      </c>
      <c r="G97" s="15">
        <f>G98</f>
        <v>451</v>
      </c>
      <c r="H97" s="15">
        <f t="shared" si="2"/>
        <v>100</v>
      </c>
    </row>
    <row r="98" spans="1:8" ht="48" customHeight="1">
      <c r="A98" s="31" t="s">
        <v>63</v>
      </c>
      <c r="B98" s="14" t="s">
        <v>14</v>
      </c>
      <c r="C98" s="14" t="s">
        <v>22</v>
      </c>
      <c r="D98" s="14" t="s">
        <v>166</v>
      </c>
      <c r="E98" s="14" t="s">
        <v>64</v>
      </c>
      <c r="F98" s="15">
        <v>451</v>
      </c>
      <c r="G98" s="15">
        <v>451</v>
      </c>
      <c r="H98" s="15">
        <f t="shared" si="2"/>
        <v>100</v>
      </c>
    </row>
    <row r="99" spans="1:8" ht="15.75">
      <c r="A99" s="31" t="s">
        <v>72</v>
      </c>
      <c r="B99" s="14" t="s">
        <v>14</v>
      </c>
      <c r="C99" s="14" t="s">
        <v>22</v>
      </c>
      <c r="D99" s="14" t="s">
        <v>167</v>
      </c>
      <c r="E99" s="14"/>
      <c r="F99" s="15">
        <f>F100</f>
        <v>774</v>
      </c>
      <c r="G99" s="15">
        <f>G100</f>
        <v>747.3</v>
      </c>
      <c r="H99" s="15">
        <f t="shared" si="2"/>
        <v>96.55038759689923</v>
      </c>
    </row>
    <row r="100" spans="1:8" ht="15.75">
      <c r="A100" s="34" t="s">
        <v>162</v>
      </c>
      <c r="B100" s="14" t="s">
        <v>14</v>
      </c>
      <c r="C100" s="14" t="s">
        <v>22</v>
      </c>
      <c r="D100" s="14" t="s">
        <v>168</v>
      </c>
      <c r="E100" s="14"/>
      <c r="F100" s="15">
        <f>F101</f>
        <v>774</v>
      </c>
      <c r="G100" s="15">
        <f>G101</f>
        <v>747.3</v>
      </c>
      <c r="H100" s="15">
        <f t="shared" si="2"/>
        <v>96.55038759689923</v>
      </c>
    </row>
    <row r="101" spans="1:8" ht="48" customHeight="1">
      <c r="A101" s="31" t="s">
        <v>63</v>
      </c>
      <c r="B101" s="14" t="s">
        <v>14</v>
      </c>
      <c r="C101" s="14" t="s">
        <v>22</v>
      </c>
      <c r="D101" s="14" t="s">
        <v>168</v>
      </c>
      <c r="E101" s="14" t="s">
        <v>64</v>
      </c>
      <c r="F101" s="15">
        <v>774</v>
      </c>
      <c r="G101" s="15">
        <v>747.3</v>
      </c>
      <c r="H101" s="15">
        <f t="shared" si="2"/>
        <v>96.55038759689923</v>
      </c>
    </row>
    <row r="102" spans="1:8" ht="78.75">
      <c r="A102" s="31" t="s">
        <v>98</v>
      </c>
      <c r="B102" s="14" t="s">
        <v>14</v>
      </c>
      <c r="C102" s="14" t="s">
        <v>22</v>
      </c>
      <c r="D102" s="14" t="s">
        <v>144</v>
      </c>
      <c r="E102" s="14"/>
      <c r="F102" s="15">
        <f aca="true" t="shared" si="3" ref="F102:G104">F103</f>
        <v>144</v>
      </c>
      <c r="G102" s="15">
        <f t="shared" si="3"/>
        <v>144</v>
      </c>
      <c r="H102" s="15">
        <f t="shared" si="2"/>
        <v>100</v>
      </c>
    </row>
    <row r="103" spans="1:8" ht="31.5">
      <c r="A103" s="31" t="s">
        <v>73</v>
      </c>
      <c r="B103" s="14" t="s">
        <v>14</v>
      </c>
      <c r="C103" s="14" t="s">
        <v>22</v>
      </c>
      <c r="D103" s="14" t="s">
        <v>153</v>
      </c>
      <c r="E103" s="14"/>
      <c r="F103" s="15">
        <f t="shared" si="3"/>
        <v>144</v>
      </c>
      <c r="G103" s="15">
        <f t="shared" si="3"/>
        <v>144</v>
      </c>
      <c r="H103" s="15">
        <f t="shared" si="2"/>
        <v>100</v>
      </c>
    </row>
    <row r="104" spans="1:8" ht="33" customHeight="1">
      <c r="A104" s="34" t="s">
        <v>169</v>
      </c>
      <c r="B104" s="14" t="s">
        <v>14</v>
      </c>
      <c r="C104" s="14" t="s">
        <v>22</v>
      </c>
      <c r="D104" s="14" t="s">
        <v>170</v>
      </c>
      <c r="E104" s="14"/>
      <c r="F104" s="15">
        <f t="shared" si="3"/>
        <v>144</v>
      </c>
      <c r="G104" s="15">
        <f t="shared" si="3"/>
        <v>144</v>
      </c>
      <c r="H104" s="15">
        <f t="shared" si="2"/>
        <v>100</v>
      </c>
    </row>
    <row r="105" spans="1:8" ht="48" customHeight="1">
      <c r="A105" s="31" t="s">
        <v>63</v>
      </c>
      <c r="B105" s="14" t="s">
        <v>14</v>
      </c>
      <c r="C105" s="14" t="s">
        <v>22</v>
      </c>
      <c r="D105" s="14" t="s">
        <v>170</v>
      </c>
      <c r="E105" s="14" t="s">
        <v>64</v>
      </c>
      <c r="F105" s="15">
        <v>144</v>
      </c>
      <c r="G105" s="15">
        <v>144</v>
      </c>
      <c r="H105" s="15">
        <f t="shared" si="2"/>
        <v>100</v>
      </c>
    </row>
    <row r="106" spans="1:8" ht="29.25" customHeight="1">
      <c r="A106" s="31" t="s">
        <v>27</v>
      </c>
      <c r="B106" s="1" t="s">
        <v>14</v>
      </c>
      <c r="C106" s="1" t="s">
        <v>28</v>
      </c>
      <c r="D106" s="1"/>
      <c r="E106" s="1"/>
      <c r="F106" s="5">
        <f>F107+F111</f>
        <v>475.9</v>
      </c>
      <c r="G106" s="5">
        <f>G107+G111</f>
        <v>475.9</v>
      </c>
      <c r="H106" s="15">
        <f t="shared" si="2"/>
        <v>100</v>
      </c>
    </row>
    <row r="107" spans="1:8" ht="95.25" customHeight="1">
      <c r="A107" s="34" t="s">
        <v>100</v>
      </c>
      <c r="B107" s="1" t="s">
        <v>14</v>
      </c>
      <c r="C107" s="1" t="s">
        <v>28</v>
      </c>
      <c r="D107" s="1" t="s">
        <v>160</v>
      </c>
      <c r="E107" s="1"/>
      <c r="F107" s="5">
        <f aca="true" t="shared" si="4" ref="F107:G109">F108</f>
        <v>467.9</v>
      </c>
      <c r="G107" s="5">
        <f t="shared" si="4"/>
        <v>467.9</v>
      </c>
      <c r="H107" s="15">
        <f t="shared" si="2"/>
        <v>100</v>
      </c>
    </row>
    <row r="108" spans="1:8" ht="31.5">
      <c r="A108" s="31" t="s">
        <v>74</v>
      </c>
      <c r="B108" s="1" t="s">
        <v>14</v>
      </c>
      <c r="C108" s="1" t="s">
        <v>28</v>
      </c>
      <c r="D108" s="1" t="s">
        <v>171</v>
      </c>
      <c r="E108" s="1"/>
      <c r="F108" s="5">
        <f t="shared" si="4"/>
        <v>467.9</v>
      </c>
      <c r="G108" s="5">
        <f t="shared" si="4"/>
        <v>467.9</v>
      </c>
      <c r="H108" s="15">
        <f t="shared" si="2"/>
        <v>100</v>
      </c>
    </row>
    <row r="109" spans="1:8" ht="31.5">
      <c r="A109" s="34" t="s">
        <v>59</v>
      </c>
      <c r="B109" s="1" t="s">
        <v>14</v>
      </c>
      <c r="C109" s="1" t="s">
        <v>28</v>
      </c>
      <c r="D109" s="1" t="s">
        <v>172</v>
      </c>
      <c r="E109" s="1"/>
      <c r="F109" s="5">
        <f t="shared" si="4"/>
        <v>467.9</v>
      </c>
      <c r="G109" s="5">
        <f t="shared" si="4"/>
        <v>467.9</v>
      </c>
      <c r="H109" s="15">
        <f t="shared" si="2"/>
        <v>100</v>
      </c>
    </row>
    <row r="110" spans="1:8" ht="48.75" customHeight="1">
      <c r="A110" s="31" t="s">
        <v>63</v>
      </c>
      <c r="B110" s="1" t="s">
        <v>14</v>
      </c>
      <c r="C110" s="1" t="s">
        <v>28</v>
      </c>
      <c r="D110" s="1" t="s">
        <v>172</v>
      </c>
      <c r="E110" s="1" t="s">
        <v>64</v>
      </c>
      <c r="F110" s="5">
        <v>467.9</v>
      </c>
      <c r="G110" s="5">
        <v>467.9</v>
      </c>
      <c r="H110" s="15">
        <f t="shared" si="2"/>
        <v>100</v>
      </c>
    </row>
    <row r="111" spans="1:8" ht="78.75">
      <c r="A111" s="31" t="s">
        <v>97</v>
      </c>
      <c r="B111" s="1" t="s">
        <v>14</v>
      </c>
      <c r="C111" s="1" t="s">
        <v>28</v>
      </c>
      <c r="D111" s="1" t="s">
        <v>137</v>
      </c>
      <c r="E111" s="1"/>
      <c r="F111" s="5">
        <f aca="true" t="shared" si="5" ref="F111:G113">F112</f>
        <v>8</v>
      </c>
      <c r="G111" s="5">
        <f t="shared" si="5"/>
        <v>8</v>
      </c>
      <c r="H111" s="15">
        <f t="shared" si="2"/>
        <v>100</v>
      </c>
    </row>
    <row r="112" spans="1:8" ht="16.5" customHeight="1">
      <c r="A112" s="31" t="s">
        <v>75</v>
      </c>
      <c r="B112" s="1" t="s">
        <v>14</v>
      </c>
      <c r="C112" s="1" t="s">
        <v>28</v>
      </c>
      <c r="D112" s="1" t="s">
        <v>173</v>
      </c>
      <c r="E112" s="1"/>
      <c r="F112" s="5">
        <f t="shared" si="5"/>
        <v>8</v>
      </c>
      <c r="G112" s="5">
        <f t="shared" si="5"/>
        <v>8</v>
      </c>
      <c r="H112" s="15">
        <f t="shared" si="2"/>
        <v>100</v>
      </c>
    </row>
    <row r="113" spans="1:8" ht="31.5">
      <c r="A113" s="31" t="s">
        <v>174</v>
      </c>
      <c r="B113" s="1" t="s">
        <v>14</v>
      </c>
      <c r="C113" s="1" t="s">
        <v>28</v>
      </c>
      <c r="D113" s="1" t="s">
        <v>175</v>
      </c>
      <c r="E113" s="1"/>
      <c r="F113" s="5">
        <f t="shared" si="5"/>
        <v>8</v>
      </c>
      <c r="G113" s="5">
        <f t="shared" si="5"/>
        <v>8</v>
      </c>
      <c r="H113" s="15">
        <f t="shared" si="2"/>
        <v>100</v>
      </c>
    </row>
    <row r="114" spans="1:8" ht="47.25">
      <c r="A114" s="31" t="s">
        <v>63</v>
      </c>
      <c r="B114" s="1" t="s">
        <v>14</v>
      </c>
      <c r="C114" s="1" t="s">
        <v>28</v>
      </c>
      <c r="D114" s="1" t="s">
        <v>175</v>
      </c>
      <c r="E114" s="1" t="s">
        <v>64</v>
      </c>
      <c r="F114" s="5">
        <v>8</v>
      </c>
      <c r="G114" s="5">
        <v>8</v>
      </c>
      <c r="H114" s="15">
        <f t="shared" si="2"/>
        <v>100</v>
      </c>
    </row>
    <row r="115" spans="1:8" ht="31.5">
      <c r="A115" s="33" t="s">
        <v>29</v>
      </c>
      <c r="B115" s="2" t="s">
        <v>30</v>
      </c>
      <c r="C115" s="2"/>
      <c r="D115" s="2"/>
      <c r="E115" s="2"/>
      <c r="F115" s="3">
        <f>F116+F125</f>
        <v>3521.9</v>
      </c>
      <c r="G115" s="3">
        <f>G116+G125</f>
        <v>3505.4</v>
      </c>
      <c r="H115" s="27">
        <f t="shared" si="2"/>
        <v>99.53150288196711</v>
      </c>
    </row>
    <row r="116" spans="1:8" ht="15.75">
      <c r="A116" s="31" t="s">
        <v>31</v>
      </c>
      <c r="B116" s="1" t="s">
        <v>30</v>
      </c>
      <c r="C116" s="1" t="s">
        <v>12</v>
      </c>
      <c r="D116" s="1"/>
      <c r="E116" s="1"/>
      <c r="F116" s="5">
        <f>F117</f>
        <v>695.9</v>
      </c>
      <c r="G116" s="5">
        <f>G117</f>
        <v>695.9</v>
      </c>
      <c r="H116" s="15">
        <f t="shared" si="2"/>
        <v>100</v>
      </c>
    </row>
    <row r="117" spans="1:8" ht="78.75">
      <c r="A117" s="31" t="s">
        <v>97</v>
      </c>
      <c r="B117" s="1" t="s">
        <v>30</v>
      </c>
      <c r="C117" s="1" t="s">
        <v>12</v>
      </c>
      <c r="D117" s="1" t="s">
        <v>137</v>
      </c>
      <c r="E117" s="1"/>
      <c r="F117" s="5">
        <f>F118+F122</f>
        <v>695.9</v>
      </c>
      <c r="G117" s="5">
        <f>G118+G122</f>
        <v>695.9</v>
      </c>
      <c r="H117" s="15">
        <f t="shared" si="2"/>
        <v>100</v>
      </c>
    </row>
    <row r="118" spans="1:8" ht="15.75" customHeight="1">
      <c r="A118" s="31" t="s">
        <v>76</v>
      </c>
      <c r="B118" s="1" t="s">
        <v>30</v>
      </c>
      <c r="C118" s="1" t="s">
        <v>12</v>
      </c>
      <c r="D118" s="1" t="s">
        <v>176</v>
      </c>
      <c r="E118" s="1"/>
      <c r="F118" s="5">
        <f>F119</f>
        <v>579.3</v>
      </c>
      <c r="G118" s="5">
        <f>G119</f>
        <v>579.3</v>
      </c>
      <c r="H118" s="15">
        <f t="shared" si="2"/>
        <v>100</v>
      </c>
    </row>
    <row r="119" spans="1:8" ht="31.5">
      <c r="A119" s="31" t="s">
        <v>177</v>
      </c>
      <c r="B119" s="1" t="s">
        <v>30</v>
      </c>
      <c r="C119" s="1" t="s">
        <v>12</v>
      </c>
      <c r="D119" s="1" t="s">
        <v>178</v>
      </c>
      <c r="E119" s="1"/>
      <c r="F119" s="5">
        <f>F120+F121</f>
        <v>579.3</v>
      </c>
      <c r="G119" s="5">
        <f>G120+G121</f>
        <v>579.3</v>
      </c>
      <c r="H119" s="15">
        <f t="shared" si="2"/>
        <v>100</v>
      </c>
    </row>
    <row r="120" spans="1:8" ht="47.25" customHeight="1">
      <c r="A120" s="31" t="s">
        <v>63</v>
      </c>
      <c r="B120" s="1" t="s">
        <v>30</v>
      </c>
      <c r="C120" s="1" t="s">
        <v>12</v>
      </c>
      <c r="D120" s="1" t="s">
        <v>178</v>
      </c>
      <c r="E120" s="1" t="s">
        <v>64</v>
      </c>
      <c r="F120" s="5">
        <v>220</v>
      </c>
      <c r="G120" s="5">
        <v>220</v>
      </c>
      <c r="H120" s="15">
        <f t="shared" si="2"/>
        <v>100</v>
      </c>
    </row>
    <row r="121" spans="1:8" ht="15.75" customHeight="1">
      <c r="A121" s="31" t="s">
        <v>69</v>
      </c>
      <c r="B121" s="1" t="s">
        <v>30</v>
      </c>
      <c r="C121" s="1" t="s">
        <v>12</v>
      </c>
      <c r="D121" s="1" t="s">
        <v>178</v>
      </c>
      <c r="E121" s="1" t="s">
        <v>70</v>
      </c>
      <c r="F121" s="5">
        <v>359.3</v>
      </c>
      <c r="G121" s="5">
        <v>359.3</v>
      </c>
      <c r="H121" s="15">
        <f t="shared" si="2"/>
        <v>100</v>
      </c>
    </row>
    <row r="122" spans="1:8" ht="16.5" customHeight="1">
      <c r="A122" s="31" t="s">
        <v>77</v>
      </c>
      <c r="B122" s="1" t="s">
        <v>30</v>
      </c>
      <c r="C122" s="1" t="s">
        <v>12</v>
      </c>
      <c r="D122" s="1" t="s">
        <v>179</v>
      </c>
      <c r="E122" s="1"/>
      <c r="F122" s="5">
        <f>F123</f>
        <v>116.6</v>
      </c>
      <c r="G122" s="5">
        <f>G123</f>
        <v>116.6</v>
      </c>
      <c r="H122" s="15">
        <f t="shared" si="2"/>
        <v>100</v>
      </c>
    </row>
    <row r="123" spans="1:8" ht="47.25">
      <c r="A123" s="34" t="s">
        <v>180</v>
      </c>
      <c r="B123" s="1" t="s">
        <v>30</v>
      </c>
      <c r="C123" s="1" t="s">
        <v>12</v>
      </c>
      <c r="D123" s="1" t="s">
        <v>181</v>
      </c>
      <c r="E123" s="1"/>
      <c r="F123" s="5">
        <f>F124</f>
        <v>116.6</v>
      </c>
      <c r="G123" s="5">
        <f>G124</f>
        <v>116.6</v>
      </c>
      <c r="H123" s="15">
        <f>G123/F123*100</f>
        <v>100</v>
      </c>
    </row>
    <row r="124" spans="1:8" ht="49.5" customHeight="1">
      <c r="A124" s="31" t="s">
        <v>63</v>
      </c>
      <c r="B124" s="1" t="s">
        <v>30</v>
      </c>
      <c r="C124" s="1" t="s">
        <v>12</v>
      </c>
      <c r="D124" s="1" t="s">
        <v>181</v>
      </c>
      <c r="E124" s="1" t="s">
        <v>64</v>
      </c>
      <c r="F124" s="5">
        <v>116.6</v>
      </c>
      <c r="G124" s="5">
        <v>116.6</v>
      </c>
      <c r="H124" s="15">
        <f t="shared" si="2"/>
        <v>100</v>
      </c>
    </row>
    <row r="125" spans="1:8" ht="15.75">
      <c r="A125" s="31" t="s">
        <v>32</v>
      </c>
      <c r="B125" s="1" t="s">
        <v>30</v>
      </c>
      <c r="C125" s="1" t="s">
        <v>19</v>
      </c>
      <c r="D125" s="1"/>
      <c r="E125" s="1"/>
      <c r="F125" s="5">
        <f>F126</f>
        <v>2826</v>
      </c>
      <c r="G125" s="5">
        <f>G126</f>
        <v>2809.5</v>
      </c>
      <c r="H125" s="15">
        <f t="shared" si="2"/>
        <v>99.41613588110403</v>
      </c>
    </row>
    <row r="126" spans="1:8" ht="78.75">
      <c r="A126" s="31" t="s">
        <v>97</v>
      </c>
      <c r="B126" s="1" t="s">
        <v>30</v>
      </c>
      <c r="C126" s="1" t="s">
        <v>19</v>
      </c>
      <c r="D126" s="1" t="s">
        <v>137</v>
      </c>
      <c r="E126" s="1"/>
      <c r="F126" s="5">
        <f>F127+F131</f>
        <v>2826</v>
      </c>
      <c r="G126" s="5">
        <f>G127+G131</f>
        <v>2809.5</v>
      </c>
      <c r="H126" s="15">
        <f t="shared" si="2"/>
        <v>99.41613588110403</v>
      </c>
    </row>
    <row r="127" spans="1:8" ht="15.75" customHeight="1">
      <c r="A127" s="31" t="s">
        <v>78</v>
      </c>
      <c r="B127" s="1" t="s">
        <v>30</v>
      </c>
      <c r="C127" s="1" t="s">
        <v>19</v>
      </c>
      <c r="D127" s="1" t="s">
        <v>182</v>
      </c>
      <c r="E127" s="1"/>
      <c r="F127" s="5">
        <f>F128</f>
        <v>957.5</v>
      </c>
      <c r="G127" s="5">
        <f>G128</f>
        <v>943.1</v>
      </c>
      <c r="H127" s="15">
        <f t="shared" si="2"/>
        <v>98.49608355091384</v>
      </c>
    </row>
    <row r="128" spans="1:8" ht="16.5" customHeight="1">
      <c r="A128" s="31" t="s">
        <v>183</v>
      </c>
      <c r="B128" s="1" t="s">
        <v>30</v>
      </c>
      <c r="C128" s="1" t="s">
        <v>19</v>
      </c>
      <c r="D128" s="1" t="s">
        <v>184</v>
      </c>
      <c r="E128" s="1"/>
      <c r="F128" s="5">
        <f>F129+F130</f>
        <v>957.5</v>
      </c>
      <c r="G128" s="5">
        <f>G129+G130</f>
        <v>943.1</v>
      </c>
      <c r="H128" s="15">
        <f t="shared" si="2"/>
        <v>98.49608355091384</v>
      </c>
    </row>
    <row r="129" spans="1:8" ht="46.5" customHeight="1">
      <c r="A129" s="31" t="s">
        <v>63</v>
      </c>
      <c r="B129" s="1" t="s">
        <v>30</v>
      </c>
      <c r="C129" s="1" t="s">
        <v>19</v>
      </c>
      <c r="D129" s="1" t="s">
        <v>184</v>
      </c>
      <c r="E129" s="1" t="s">
        <v>64</v>
      </c>
      <c r="F129" s="5">
        <v>905.9</v>
      </c>
      <c r="G129" s="5">
        <v>891.5</v>
      </c>
      <c r="H129" s="15">
        <f t="shared" si="2"/>
        <v>98.41042057622255</v>
      </c>
    </row>
    <row r="130" spans="1:8" ht="47.25">
      <c r="A130" s="31" t="s">
        <v>140</v>
      </c>
      <c r="B130" s="1" t="s">
        <v>30</v>
      </c>
      <c r="C130" s="1" t="s">
        <v>19</v>
      </c>
      <c r="D130" s="1" t="s">
        <v>184</v>
      </c>
      <c r="E130" s="1" t="s">
        <v>142</v>
      </c>
      <c r="F130" s="5">
        <v>51.6</v>
      </c>
      <c r="G130" s="5">
        <v>51.6</v>
      </c>
      <c r="H130" s="15">
        <f t="shared" si="2"/>
        <v>100</v>
      </c>
    </row>
    <row r="131" spans="1:8" ht="17.25" customHeight="1">
      <c r="A131" s="31" t="s">
        <v>32</v>
      </c>
      <c r="B131" s="1" t="s">
        <v>30</v>
      </c>
      <c r="C131" s="1" t="s">
        <v>19</v>
      </c>
      <c r="D131" s="1" t="s">
        <v>185</v>
      </c>
      <c r="E131" s="1"/>
      <c r="F131" s="5">
        <f>F132</f>
        <v>1868.5</v>
      </c>
      <c r="G131" s="5">
        <f>G132</f>
        <v>1866.4</v>
      </c>
      <c r="H131" s="15">
        <f t="shared" si="2"/>
        <v>99.8876103826599</v>
      </c>
    </row>
    <row r="132" spans="1:8" ht="47.25">
      <c r="A132" s="31" t="s">
        <v>186</v>
      </c>
      <c r="B132" s="1" t="s">
        <v>33</v>
      </c>
      <c r="C132" s="1" t="s">
        <v>19</v>
      </c>
      <c r="D132" s="1" t="s">
        <v>187</v>
      </c>
      <c r="E132" s="1"/>
      <c r="F132" s="5">
        <f>F133</f>
        <v>1868.5</v>
      </c>
      <c r="G132" s="5">
        <f>G133</f>
        <v>1866.4</v>
      </c>
      <c r="H132" s="15">
        <f t="shared" si="2"/>
        <v>99.8876103826599</v>
      </c>
    </row>
    <row r="133" spans="1:8" ht="48" customHeight="1">
      <c r="A133" s="31" t="s">
        <v>63</v>
      </c>
      <c r="B133" s="1" t="s">
        <v>33</v>
      </c>
      <c r="C133" s="1" t="s">
        <v>19</v>
      </c>
      <c r="D133" s="1" t="s">
        <v>187</v>
      </c>
      <c r="E133" s="1" t="s">
        <v>64</v>
      </c>
      <c r="F133" s="5">
        <v>1868.5</v>
      </c>
      <c r="G133" s="5">
        <v>1866.4</v>
      </c>
      <c r="H133" s="15">
        <f t="shared" si="2"/>
        <v>99.8876103826599</v>
      </c>
    </row>
    <row r="134" spans="1:8" ht="15.75" customHeight="1">
      <c r="A134" s="33" t="s">
        <v>34</v>
      </c>
      <c r="B134" s="2" t="s">
        <v>35</v>
      </c>
      <c r="C134" s="1"/>
      <c r="D134" s="1"/>
      <c r="E134" s="1"/>
      <c r="F134" s="3">
        <f>F135</f>
        <v>74.6</v>
      </c>
      <c r="G134" s="3">
        <f>G135</f>
        <v>74.6</v>
      </c>
      <c r="H134" s="27">
        <f t="shared" si="2"/>
        <v>100</v>
      </c>
    </row>
    <row r="135" spans="1:8" ht="31.5">
      <c r="A135" s="31" t="s">
        <v>36</v>
      </c>
      <c r="B135" s="1" t="s">
        <v>35</v>
      </c>
      <c r="C135" s="1" t="s">
        <v>35</v>
      </c>
      <c r="D135" s="1"/>
      <c r="E135" s="1"/>
      <c r="F135" s="5">
        <f>F136</f>
        <v>74.6</v>
      </c>
      <c r="G135" s="5">
        <f>G136</f>
        <v>74.6</v>
      </c>
      <c r="H135" s="15">
        <f t="shared" si="2"/>
        <v>100</v>
      </c>
    </row>
    <row r="136" spans="1:8" ht="63">
      <c r="A136" s="31" t="s">
        <v>83</v>
      </c>
      <c r="B136" s="1" t="s">
        <v>35</v>
      </c>
      <c r="C136" s="1" t="s">
        <v>35</v>
      </c>
      <c r="D136" s="1" t="s">
        <v>188</v>
      </c>
      <c r="E136" s="1"/>
      <c r="F136" s="5">
        <f>F137+F140+F143+F146</f>
        <v>74.6</v>
      </c>
      <c r="G136" s="5">
        <f>G137+G140+G143+G146</f>
        <v>74.6</v>
      </c>
      <c r="H136" s="15">
        <f t="shared" si="2"/>
        <v>100</v>
      </c>
    </row>
    <row r="137" spans="1:8" ht="47.25">
      <c r="A137" s="31" t="s">
        <v>79</v>
      </c>
      <c r="B137" s="1" t="s">
        <v>35</v>
      </c>
      <c r="C137" s="1" t="s">
        <v>35</v>
      </c>
      <c r="D137" s="1" t="s">
        <v>189</v>
      </c>
      <c r="E137" s="1"/>
      <c r="F137" s="5">
        <f>F138</f>
        <v>35.8</v>
      </c>
      <c r="G137" s="5">
        <f>G138</f>
        <v>35.8</v>
      </c>
      <c r="H137" s="15">
        <f t="shared" si="2"/>
        <v>100</v>
      </c>
    </row>
    <row r="138" spans="1:8" ht="31.5">
      <c r="A138" s="31" t="s">
        <v>190</v>
      </c>
      <c r="B138" s="1" t="s">
        <v>35</v>
      </c>
      <c r="C138" s="1" t="s">
        <v>35</v>
      </c>
      <c r="D138" s="1" t="s">
        <v>225</v>
      </c>
      <c r="E138" s="1"/>
      <c r="F138" s="5">
        <f>F139</f>
        <v>35.8</v>
      </c>
      <c r="G138" s="5">
        <f>G139</f>
        <v>35.8</v>
      </c>
      <c r="H138" s="15">
        <f t="shared" si="2"/>
        <v>100</v>
      </c>
    </row>
    <row r="139" spans="1:8" ht="48" customHeight="1">
      <c r="A139" s="31" t="s">
        <v>63</v>
      </c>
      <c r="B139" s="1" t="s">
        <v>35</v>
      </c>
      <c r="C139" s="1" t="s">
        <v>35</v>
      </c>
      <c r="D139" s="1" t="s">
        <v>225</v>
      </c>
      <c r="E139" s="1" t="s">
        <v>64</v>
      </c>
      <c r="F139" s="5">
        <v>35.8</v>
      </c>
      <c r="G139" s="5">
        <v>35.8</v>
      </c>
      <c r="H139" s="15">
        <f t="shared" si="2"/>
        <v>100</v>
      </c>
    </row>
    <row r="140" spans="1:8" ht="47.25">
      <c r="A140" s="31" t="s">
        <v>82</v>
      </c>
      <c r="B140" s="1" t="s">
        <v>35</v>
      </c>
      <c r="C140" s="1" t="s">
        <v>35</v>
      </c>
      <c r="D140" s="1" t="s">
        <v>191</v>
      </c>
      <c r="E140" s="1"/>
      <c r="F140" s="5">
        <f>F141</f>
        <v>19.6</v>
      </c>
      <c r="G140" s="5">
        <f>G141</f>
        <v>19.6</v>
      </c>
      <c r="H140" s="15">
        <f t="shared" si="2"/>
        <v>100</v>
      </c>
    </row>
    <row r="141" spans="1:8" ht="31.5">
      <c r="A141" s="31" t="s">
        <v>192</v>
      </c>
      <c r="B141" s="1" t="s">
        <v>35</v>
      </c>
      <c r="C141" s="1" t="s">
        <v>35</v>
      </c>
      <c r="D141" s="1" t="s">
        <v>193</v>
      </c>
      <c r="E141" s="1"/>
      <c r="F141" s="5">
        <f>F142</f>
        <v>19.6</v>
      </c>
      <c r="G141" s="5">
        <f>G142</f>
        <v>19.6</v>
      </c>
      <c r="H141" s="15">
        <f t="shared" si="2"/>
        <v>100</v>
      </c>
    </row>
    <row r="142" spans="1:8" ht="48.75" customHeight="1">
      <c r="A142" s="31" t="s">
        <v>63</v>
      </c>
      <c r="B142" s="1" t="s">
        <v>35</v>
      </c>
      <c r="C142" s="1" t="s">
        <v>35</v>
      </c>
      <c r="D142" s="1" t="s">
        <v>193</v>
      </c>
      <c r="E142" s="1" t="s">
        <v>64</v>
      </c>
      <c r="F142" s="5">
        <v>19.6</v>
      </c>
      <c r="G142" s="5">
        <v>19.6</v>
      </c>
      <c r="H142" s="15">
        <f t="shared" si="2"/>
        <v>100</v>
      </c>
    </row>
    <row r="143" spans="1:8" ht="31.5">
      <c r="A143" s="31" t="s">
        <v>80</v>
      </c>
      <c r="B143" s="1" t="s">
        <v>35</v>
      </c>
      <c r="C143" s="1" t="s">
        <v>35</v>
      </c>
      <c r="D143" s="1" t="s">
        <v>194</v>
      </c>
      <c r="E143" s="1"/>
      <c r="F143" s="5">
        <f>F144</f>
        <v>14.2</v>
      </c>
      <c r="G143" s="5">
        <f>G144</f>
        <v>14.2</v>
      </c>
      <c r="H143" s="15">
        <f t="shared" si="2"/>
        <v>100</v>
      </c>
    </row>
    <row r="144" spans="1:8" ht="31.5">
      <c r="A144" s="31" t="s">
        <v>195</v>
      </c>
      <c r="B144" s="1" t="s">
        <v>35</v>
      </c>
      <c r="C144" s="1" t="s">
        <v>35</v>
      </c>
      <c r="D144" s="1" t="s">
        <v>196</v>
      </c>
      <c r="E144" s="1"/>
      <c r="F144" s="5">
        <f>F145</f>
        <v>14.2</v>
      </c>
      <c r="G144" s="5">
        <f>G145</f>
        <v>14.2</v>
      </c>
      <c r="H144" s="15">
        <f t="shared" si="2"/>
        <v>100</v>
      </c>
    </row>
    <row r="145" spans="1:8" ht="48.75" customHeight="1">
      <c r="A145" s="31" t="s">
        <v>63</v>
      </c>
      <c r="B145" s="1" t="s">
        <v>35</v>
      </c>
      <c r="C145" s="1" t="s">
        <v>35</v>
      </c>
      <c r="D145" s="1" t="s">
        <v>196</v>
      </c>
      <c r="E145" s="1" t="s">
        <v>64</v>
      </c>
      <c r="F145" s="5">
        <v>14.2</v>
      </c>
      <c r="G145" s="5">
        <v>14.2</v>
      </c>
      <c r="H145" s="15">
        <f t="shared" si="2"/>
        <v>100</v>
      </c>
    </row>
    <row r="146" spans="1:8" ht="31.5">
      <c r="A146" s="31" t="s">
        <v>81</v>
      </c>
      <c r="B146" s="1" t="s">
        <v>35</v>
      </c>
      <c r="C146" s="1" t="s">
        <v>35</v>
      </c>
      <c r="D146" s="1" t="s">
        <v>197</v>
      </c>
      <c r="E146" s="1"/>
      <c r="F146" s="5">
        <f>F147</f>
        <v>5</v>
      </c>
      <c r="G146" s="5">
        <f>G147</f>
        <v>5</v>
      </c>
      <c r="H146" s="15">
        <f aca="true" t="shared" si="6" ref="H146:H189">G146/F146*100</f>
        <v>100</v>
      </c>
    </row>
    <row r="147" spans="1:8" ht="15.75" customHeight="1">
      <c r="A147" s="31" t="s">
        <v>198</v>
      </c>
      <c r="B147" s="1" t="s">
        <v>35</v>
      </c>
      <c r="C147" s="1" t="s">
        <v>35</v>
      </c>
      <c r="D147" s="1" t="s">
        <v>199</v>
      </c>
      <c r="E147" s="1"/>
      <c r="F147" s="5">
        <f>F148</f>
        <v>5</v>
      </c>
      <c r="G147" s="5">
        <f>G148</f>
        <v>5</v>
      </c>
      <c r="H147" s="15">
        <f t="shared" si="6"/>
        <v>100</v>
      </c>
    </row>
    <row r="148" spans="1:8" ht="47.25">
      <c r="A148" s="31" t="s">
        <v>63</v>
      </c>
      <c r="B148" s="1" t="s">
        <v>35</v>
      </c>
      <c r="C148" s="1" t="s">
        <v>35</v>
      </c>
      <c r="D148" s="1" t="s">
        <v>199</v>
      </c>
      <c r="E148" s="1" t="s">
        <v>64</v>
      </c>
      <c r="F148" s="5">
        <v>5</v>
      </c>
      <c r="G148" s="5">
        <v>5</v>
      </c>
      <c r="H148" s="15">
        <f t="shared" si="6"/>
        <v>100</v>
      </c>
    </row>
    <row r="149" spans="1:8" ht="16.5" customHeight="1">
      <c r="A149" s="33" t="s">
        <v>50</v>
      </c>
      <c r="B149" s="2" t="s">
        <v>37</v>
      </c>
      <c r="C149" s="2"/>
      <c r="D149" s="2"/>
      <c r="E149" s="2"/>
      <c r="F149" s="3">
        <f>F150</f>
        <v>11641.099999999999</v>
      </c>
      <c r="G149" s="3">
        <f>G150</f>
        <v>11583.5</v>
      </c>
      <c r="H149" s="27">
        <f t="shared" si="6"/>
        <v>99.50520139849328</v>
      </c>
    </row>
    <row r="150" spans="1:8" ht="15.75">
      <c r="A150" s="31" t="s">
        <v>38</v>
      </c>
      <c r="B150" s="1" t="s">
        <v>37</v>
      </c>
      <c r="C150" s="1" t="s">
        <v>10</v>
      </c>
      <c r="D150" s="1"/>
      <c r="E150" s="1"/>
      <c r="F150" s="5">
        <f>F151</f>
        <v>11641.099999999999</v>
      </c>
      <c r="G150" s="5">
        <f>G151</f>
        <v>11583.5</v>
      </c>
      <c r="H150" s="15">
        <f t="shared" si="6"/>
        <v>99.50520139849328</v>
      </c>
    </row>
    <row r="151" spans="1:8" ht="63">
      <c r="A151" s="31" t="s">
        <v>101</v>
      </c>
      <c r="B151" s="1" t="s">
        <v>37</v>
      </c>
      <c r="C151" s="1" t="s">
        <v>10</v>
      </c>
      <c r="D151" s="1" t="s">
        <v>200</v>
      </c>
      <c r="E151" s="1"/>
      <c r="F151" s="5">
        <f>F152+F157+F162+F165+F168</f>
        <v>11641.099999999999</v>
      </c>
      <c r="G151" s="5">
        <f>G152+G157+G162+G165+G168</f>
        <v>11583.5</v>
      </c>
      <c r="H151" s="15">
        <f t="shared" si="6"/>
        <v>99.50520139849328</v>
      </c>
    </row>
    <row r="152" spans="1:8" ht="63">
      <c r="A152" s="31" t="s">
        <v>84</v>
      </c>
      <c r="B152" s="1" t="s">
        <v>37</v>
      </c>
      <c r="C152" s="1" t="s">
        <v>10</v>
      </c>
      <c r="D152" s="1" t="s">
        <v>201</v>
      </c>
      <c r="E152" s="1"/>
      <c r="F152" s="5">
        <f>F153</f>
        <v>3105.4</v>
      </c>
      <c r="G152" s="5">
        <f>G153</f>
        <v>3089.6</v>
      </c>
      <c r="H152" s="15">
        <f t="shared" si="6"/>
        <v>99.49120886198234</v>
      </c>
    </row>
    <row r="153" spans="1:8" ht="47.25">
      <c r="A153" s="31" t="s">
        <v>60</v>
      </c>
      <c r="B153" s="1" t="s">
        <v>37</v>
      </c>
      <c r="C153" s="1" t="s">
        <v>10</v>
      </c>
      <c r="D153" s="1" t="s">
        <v>202</v>
      </c>
      <c r="E153" s="1"/>
      <c r="F153" s="25">
        <f>F154+F155+F156</f>
        <v>3105.4</v>
      </c>
      <c r="G153" s="25">
        <f>G154+G155+G156</f>
        <v>3089.6</v>
      </c>
      <c r="H153" s="15">
        <f t="shared" si="6"/>
        <v>99.49120886198234</v>
      </c>
    </row>
    <row r="154" spans="1:8" ht="111" customHeight="1">
      <c r="A154" s="31" t="s">
        <v>61</v>
      </c>
      <c r="B154" s="1" t="s">
        <v>37</v>
      </c>
      <c r="C154" s="1" t="s">
        <v>10</v>
      </c>
      <c r="D154" s="1" t="s">
        <v>202</v>
      </c>
      <c r="E154" s="1" t="s">
        <v>62</v>
      </c>
      <c r="F154" s="5">
        <v>2553.1</v>
      </c>
      <c r="G154" s="5">
        <v>2553</v>
      </c>
      <c r="H154" s="15">
        <f t="shared" si="6"/>
        <v>99.99608319298109</v>
      </c>
    </row>
    <row r="155" spans="1:8" ht="48" customHeight="1">
      <c r="A155" s="31" t="s">
        <v>63</v>
      </c>
      <c r="B155" s="1" t="s">
        <v>37</v>
      </c>
      <c r="C155" s="1" t="s">
        <v>10</v>
      </c>
      <c r="D155" s="1" t="s">
        <v>202</v>
      </c>
      <c r="E155" s="1" t="s">
        <v>64</v>
      </c>
      <c r="F155" s="5">
        <v>547.2</v>
      </c>
      <c r="G155" s="26">
        <v>531.5</v>
      </c>
      <c r="H155" s="15">
        <f t="shared" si="6"/>
        <v>97.13084795321637</v>
      </c>
    </row>
    <row r="156" spans="1:8" ht="15.75" customHeight="1">
      <c r="A156" s="31" t="s">
        <v>69</v>
      </c>
      <c r="B156" s="1" t="s">
        <v>37</v>
      </c>
      <c r="C156" s="1" t="s">
        <v>10</v>
      </c>
      <c r="D156" s="1" t="s">
        <v>202</v>
      </c>
      <c r="E156" s="1" t="s">
        <v>70</v>
      </c>
      <c r="F156" s="5">
        <v>5.1</v>
      </c>
      <c r="G156" s="5">
        <v>5.1</v>
      </c>
      <c r="H156" s="15">
        <f t="shared" si="6"/>
        <v>100</v>
      </c>
    </row>
    <row r="157" spans="1:8" ht="63">
      <c r="A157" s="31" t="s">
        <v>85</v>
      </c>
      <c r="B157" s="1" t="s">
        <v>37</v>
      </c>
      <c r="C157" s="1" t="s">
        <v>10</v>
      </c>
      <c r="D157" s="1" t="s">
        <v>203</v>
      </c>
      <c r="E157" s="1"/>
      <c r="F157" s="5">
        <f>F158</f>
        <v>1698.8999999999999</v>
      </c>
      <c r="G157" s="5">
        <f>G158</f>
        <v>1693.5</v>
      </c>
      <c r="H157" s="15">
        <f t="shared" si="6"/>
        <v>99.6821472717641</v>
      </c>
    </row>
    <row r="158" spans="1:8" ht="47.25">
      <c r="A158" s="31" t="s">
        <v>60</v>
      </c>
      <c r="B158" s="1" t="s">
        <v>37</v>
      </c>
      <c r="C158" s="1" t="s">
        <v>10</v>
      </c>
      <c r="D158" s="1" t="s">
        <v>204</v>
      </c>
      <c r="E158" s="1"/>
      <c r="F158" s="5">
        <f>F159+F160+F161</f>
        <v>1698.8999999999999</v>
      </c>
      <c r="G158" s="5">
        <f>G159+G160+G161</f>
        <v>1693.5</v>
      </c>
      <c r="H158" s="15">
        <f t="shared" si="6"/>
        <v>99.6821472717641</v>
      </c>
    </row>
    <row r="159" spans="1:8" ht="111" customHeight="1">
      <c r="A159" s="31" t="s">
        <v>61</v>
      </c>
      <c r="B159" s="1" t="s">
        <v>37</v>
      </c>
      <c r="C159" s="1" t="s">
        <v>10</v>
      </c>
      <c r="D159" s="1" t="s">
        <v>204</v>
      </c>
      <c r="E159" s="1" t="s">
        <v>62</v>
      </c>
      <c r="F159" s="5">
        <v>1368</v>
      </c>
      <c r="G159" s="26">
        <v>1367.9</v>
      </c>
      <c r="H159" s="15">
        <f t="shared" si="6"/>
        <v>99.99269005847954</v>
      </c>
    </row>
    <row r="160" spans="1:8" ht="45.75" customHeight="1">
      <c r="A160" s="31" t="s">
        <v>63</v>
      </c>
      <c r="B160" s="1" t="s">
        <v>37</v>
      </c>
      <c r="C160" s="1" t="s">
        <v>10</v>
      </c>
      <c r="D160" s="1" t="s">
        <v>204</v>
      </c>
      <c r="E160" s="1" t="s">
        <v>64</v>
      </c>
      <c r="F160" s="5">
        <v>328.6</v>
      </c>
      <c r="G160" s="26">
        <v>323.3</v>
      </c>
      <c r="H160" s="15">
        <f t="shared" si="6"/>
        <v>98.38709677419355</v>
      </c>
    </row>
    <row r="161" spans="1:8" ht="17.25" customHeight="1">
      <c r="A161" s="31" t="s">
        <v>69</v>
      </c>
      <c r="B161" s="1" t="s">
        <v>37</v>
      </c>
      <c r="C161" s="1" t="s">
        <v>10</v>
      </c>
      <c r="D161" s="1" t="s">
        <v>204</v>
      </c>
      <c r="E161" s="1" t="s">
        <v>70</v>
      </c>
      <c r="F161" s="5">
        <v>2.3</v>
      </c>
      <c r="G161" s="5">
        <v>2.3</v>
      </c>
      <c r="H161" s="15">
        <f t="shared" si="6"/>
        <v>100</v>
      </c>
    </row>
    <row r="162" spans="1:8" ht="47.25">
      <c r="A162" s="31" t="s">
        <v>86</v>
      </c>
      <c r="B162" s="1" t="s">
        <v>37</v>
      </c>
      <c r="C162" s="1" t="s">
        <v>10</v>
      </c>
      <c r="D162" s="1" t="s">
        <v>205</v>
      </c>
      <c r="E162" s="1"/>
      <c r="F162" s="5">
        <f>F163</f>
        <v>4697.5</v>
      </c>
      <c r="G162" s="5">
        <f>G163</f>
        <v>4697.5</v>
      </c>
      <c r="H162" s="15">
        <f t="shared" si="6"/>
        <v>100</v>
      </c>
    </row>
    <row r="163" spans="1:8" ht="31.5">
      <c r="A163" s="31" t="s">
        <v>134</v>
      </c>
      <c r="B163" s="1" t="s">
        <v>37</v>
      </c>
      <c r="C163" s="1" t="s">
        <v>10</v>
      </c>
      <c r="D163" s="1" t="s">
        <v>206</v>
      </c>
      <c r="E163" s="1"/>
      <c r="F163" s="5">
        <f>F164</f>
        <v>4697.5</v>
      </c>
      <c r="G163" s="5">
        <f>G164</f>
        <v>4697.5</v>
      </c>
      <c r="H163" s="15">
        <f t="shared" si="6"/>
        <v>100</v>
      </c>
    </row>
    <row r="164" spans="1:8" ht="47.25" customHeight="1">
      <c r="A164" s="31" t="s">
        <v>63</v>
      </c>
      <c r="B164" s="1" t="s">
        <v>37</v>
      </c>
      <c r="C164" s="1" t="s">
        <v>10</v>
      </c>
      <c r="D164" s="1" t="s">
        <v>206</v>
      </c>
      <c r="E164" s="1" t="s">
        <v>64</v>
      </c>
      <c r="F164" s="5">
        <v>4697.5</v>
      </c>
      <c r="G164" s="5">
        <v>4697.5</v>
      </c>
      <c r="H164" s="15">
        <f t="shared" si="6"/>
        <v>100</v>
      </c>
    </row>
    <row r="165" spans="1:8" ht="63">
      <c r="A165" s="31" t="s">
        <v>87</v>
      </c>
      <c r="B165" s="1" t="s">
        <v>37</v>
      </c>
      <c r="C165" s="1" t="s">
        <v>10</v>
      </c>
      <c r="D165" s="1" t="s">
        <v>207</v>
      </c>
      <c r="E165" s="1"/>
      <c r="F165" s="5">
        <f>F166</f>
        <v>375</v>
      </c>
      <c r="G165" s="5">
        <f>G166</f>
        <v>375</v>
      </c>
      <c r="H165" s="15">
        <f t="shared" si="6"/>
        <v>100</v>
      </c>
    </row>
    <row r="166" spans="1:8" ht="31.5">
      <c r="A166" s="31" t="s">
        <v>190</v>
      </c>
      <c r="B166" s="1" t="s">
        <v>37</v>
      </c>
      <c r="C166" s="1" t="s">
        <v>10</v>
      </c>
      <c r="D166" s="1" t="s">
        <v>208</v>
      </c>
      <c r="E166" s="1"/>
      <c r="F166" s="5">
        <f>F167</f>
        <v>375</v>
      </c>
      <c r="G166" s="5">
        <f>G167</f>
        <v>375</v>
      </c>
      <c r="H166" s="15">
        <f t="shared" si="6"/>
        <v>100</v>
      </c>
    </row>
    <row r="167" spans="1:8" ht="48" customHeight="1">
      <c r="A167" s="31" t="s">
        <v>63</v>
      </c>
      <c r="B167" s="1" t="s">
        <v>37</v>
      </c>
      <c r="C167" s="1" t="s">
        <v>10</v>
      </c>
      <c r="D167" s="1" t="s">
        <v>208</v>
      </c>
      <c r="E167" s="1" t="s">
        <v>64</v>
      </c>
      <c r="F167" s="5">
        <v>375</v>
      </c>
      <c r="G167" s="5">
        <v>375</v>
      </c>
      <c r="H167" s="15">
        <f t="shared" si="6"/>
        <v>100</v>
      </c>
    </row>
    <row r="168" spans="1:8" ht="31.5">
      <c r="A168" s="31" t="s">
        <v>88</v>
      </c>
      <c r="B168" s="1" t="s">
        <v>37</v>
      </c>
      <c r="C168" s="1" t="s">
        <v>10</v>
      </c>
      <c r="D168" s="1" t="s">
        <v>209</v>
      </c>
      <c r="E168" s="1"/>
      <c r="F168" s="5">
        <f>F169+F172</f>
        <v>1764.3</v>
      </c>
      <c r="G168" s="5">
        <f>G169+G172</f>
        <v>1727.9</v>
      </c>
      <c r="H168" s="15">
        <f t="shared" si="6"/>
        <v>97.93685881085985</v>
      </c>
    </row>
    <row r="169" spans="1:8" ht="31.5">
      <c r="A169" s="31" t="s">
        <v>210</v>
      </c>
      <c r="B169" s="1" t="s">
        <v>37</v>
      </c>
      <c r="C169" s="1" t="s">
        <v>10</v>
      </c>
      <c r="D169" s="1" t="s">
        <v>211</v>
      </c>
      <c r="E169" s="1"/>
      <c r="F169" s="5">
        <f>F170+F171</f>
        <v>45.2</v>
      </c>
      <c r="G169" s="5">
        <f>G170+G171</f>
        <v>45.2</v>
      </c>
      <c r="H169" s="15">
        <f t="shared" si="6"/>
        <v>100</v>
      </c>
    </row>
    <row r="170" spans="1:8" ht="110.25" customHeight="1">
      <c r="A170" s="31" t="s">
        <v>61</v>
      </c>
      <c r="B170" s="1" t="s">
        <v>37</v>
      </c>
      <c r="C170" s="1" t="s">
        <v>10</v>
      </c>
      <c r="D170" s="1" t="s">
        <v>211</v>
      </c>
      <c r="E170" s="1" t="s">
        <v>62</v>
      </c>
      <c r="F170" s="5">
        <v>44.7</v>
      </c>
      <c r="G170" s="5">
        <v>44.7</v>
      </c>
      <c r="H170" s="15">
        <f t="shared" si="6"/>
        <v>100</v>
      </c>
    </row>
    <row r="171" spans="1:8" ht="46.5" customHeight="1">
      <c r="A171" s="31" t="s">
        <v>63</v>
      </c>
      <c r="B171" s="1" t="s">
        <v>37</v>
      </c>
      <c r="C171" s="1" t="s">
        <v>10</v>
      </c>
      <c r="D171" s="1" t="s">
        <v>211</v>
      </c>
      <c r="E171" s="1" t="s">
        <v>64</v>
      </c>
      <c r="F171" s="5">
        <v>0.5</v>
      </c>
      <c r="G171" s="5">
        <v>0.5</v>
      </c>
      <c r="H171" s="15">
        <f t="shared" si="6"/>
        <v>100</v>
      </c>
    </row>
    <row r="172" spans="1:8" ht="94.5">
      <c r="A172" s="32" t="s">
        <v>212</v>
      </c>
      <c r="B172" s="1" t="s">
        <v>37</v>
      </c>
      <c r="C172" s="1" t="s">
        <v>10</v>
      </c>
      <c r="D172" s="1" t="s">
        <v>213</v>
      </c>
      <c r="E172" s="1"/>
      <c r="F172" s="5">
        <f>F173</f>
        <v>1719.1</v>
      </c>
      <c r="G172" s="5">
        <f>G173</f>
        <v>1682.7</v>
      </c>
      <c r="H172" s="15">
        <f t="shared" si="6"/>
        <v>97.8826129951719</v>
      </c>
    </row>
    <row r="173" spans="1:8" ht="111" customHeight="1">
      <c r="A173" s="31" t="s">
        <v>61</v>
      </c>
      <c r="B173" s="1" t="s">
        <v>37</v>
      </c>
      <c r="C173" s="1" t="s">
        <v>10</v>
      </c>
      <c r="D173" s="1" t="s">
        <v>213</v>
      </c>
      <c r="E173" s="1" t="s">
        <v>62</v>
      </c>
      <c r="F173" s="5">
        <v>1719.1</v>
      </c>
      <c r="G173" s="26">
        <v>1682.7</v>
      </c>
      <c r="H173" s="15">
        <f t="shared" si="6"/>
        <v>97.8826129951719</v>
      </c>
    </row>
    <row r="174" spans="1:8" ht="15.75">
      <c r="A174" s="33" t="s">
        <v>39</v>
      </c>
      <c r="B174" s="2">
        <v>10</v>
      </c>
      <c r="C174" s="1"/>
      <c r="D174" s="1"/>
      <c r="E174" s="1"/>
      <c r="F174" s="3">
        <f aca="true" t="shared" si="7" ref="F174:G177">F175</f>
        <v>234.6</v>
      </c>
      <c r="G174" s="3">
        <f t="shared" si="7"/>
        <v>234.3</v>
      </c>
      <c r="H174" s="27">
        <f t="shared" si="6"/>
        <v>99.87212276214834</v>
      </c>
    </row>
    <row r="175" spans="1:8" ht="17.25" customHeight="1">
      <c r="A175" s="31" t="s">
        <v>40</v>
      </c>
      <c r="B175" s="1">
        <v>10</v>
      </c>
      <c r="C175" s="1" t="s">
        <v>19</v>
      </c>
      <c r="D175" s="1"/>
      <c r="E175" s="1"/>
      <c r="F175" s="5">
        <f t="shared" si="7"/>
        <v>234.6</v>
      </c>
      <c r="G175" s="5">
        <f t="shared" si="7"/>
        <v>234.3</v>
      </c>
      <c r="H175" s="15">
        <f t="shared" si="6"/>
        <v>99.87212276214834</v>
      </c>
    </row>
    <row r="176" spans="1:8" ht="63">
      <c r="A176" s="31" t="s">
        <v>94</v>
      </c>
      <c r="B176" s="1" t="s">
        <v>23</v>
      </c>
      <c r="C176" s="1" t="s">
        <v>19</v>
      </c>
      <c r="D176" s="1" t="s">
        <v>123</v>
      </c>
      <c r="E176" s="1"/>
      <c r="F176" s="5">
        <f t="shared" si="7"/>
        <v>234.6</v>
      </c>
      <c r="G176" s="5">
        <f t="shared" si="7"/>
        <v>234.3</v>
      </c>
      <c r="H176" s="15">
        <f>G176/F176*100</f>
        <v>99.87212276214834</v>
      </c>
    </row>
    <row r="177" spans="1:8" ht="31.5">
      <c r="A177" s="31" t="s">
        <v>102</v>
      </c>
      <c r="B177" s="1">
        <v>10</v>
      </c>
      <c r="C177" s="1" t="s">
        <v>19</v>
      </c>
      <c r="D177" s="1" t="s">
        <v>214</v>
      </c>
      <c r="E177" s="1"/>
      <c r="F177" s="5">
        <f t="shared" si="7"/>
        <v>234.6</v>
      </c>
      <c r="G177" s="5">
        <f t="shared" si="7"/>
        <v>234.3</v>
      </c>
      <c r="H177" s="15">
        <f t="shared" si="6"/>
        <v>99.87212276214834</v>
      </c>
    </row>
    <row r="178" spans="1:8" ht="31.5">
      <c r="A178" s="31" t="s">
        <v>215</v>
      </c>
      <c r="B178" s="1">
        <v>10</v>
      </c>
      <c r="C178" s="1" t="s">
        <v>19</v>
      </c>
      <c r="D178" s="1" t="s">
        <v>216</v>
      </c>
      <c r="E178" s="1"/>
      <c r="F178" s="5">
        <f>F179+F180</f>
        <v>234.6</v>
      </c>
      <c r="G178" s="5">
        <f>G179+G180</f>
        <v>234.3</v>
      </c>
      <c r="H178" s="15">
        <f t="shared" si="6"/>
        <v>99.87212276214834</v>
      </c>
    </row>
    <row r="179" spans="1:8" ht="45.75" customHeight="1">
      <c r="A179" s="31" t="s">
        <v>63</v>
      </c>
      <c r="B179" s="1">
        <v>10</v>
      </c>
      <c r="C179" s="1" t="s">
        <v>19</v>
      </c>
      <c r="D179" s="1" t="s">
        <v>216</v>
      </c>
      <c r="E179" s="1" t="s">
        <v>64</v>
      </c>
      <c r="F179" s="5">
        <v>110.1</v>
      </c>
      <c r="G179" s="5">
        <v>110.1</v>
      </c>
      <c r="H179" s="15">
        <f t="shared" si="6"/>
        <v>100</v>
      </c>
    </row>
    <row r="180" spans="1:8" ht="31.5">
      <c r="A180" s="31" t="s">
        <v>67</v>
      </c>
      <c r="B180" s="1">
        <v>10</v>
      </c>
      <c r="C180" s="1" t="s">
        <v>19</v>
      </c>
      <c r="D180" s="1" t="s">
        <v>216</v>
      </c>
      <c r="E180" s="1" t="s">
        <v>68</v>
      </c>
      <c r="F180" s="5">
        <v>124.5</v>
      </c>
      <c r="G180" s="26">
        <v>124.2</v>
      </c>
      <c r="H180" s="15">
        <f t="shared" si="6"/>
        <v>99.75903614457832</v>
      </c>
    </row>
    <row r="181" spans="1:8" ht="17.25" customHeight="1">
      <c r="A181" s="33" t="s">
        <v>41</v>
      </c>
      <c r="B181" s="2" t="s">
        <v>42</v>
      </c>
      <c r="C181" s="2"/>
      <c r="D181" s="2"/>
      <c r="E181" s="2"/>
      <c r="F181" s="3">
        <f>F182</f>
        <v>545.7</v>
      </c>
      <c r="G181" s="3">
        <f>G182</f>
        <v>545.6</v>
      </c>
      <c r="H181" s="27">
        <f t="shared" si="6"/>
        <v>99.98167491295582</v>
      </c>
    </row>
    <row r="182" spans="1:8" ht="15.75">
      <c r="A182" s="31" t="s">
        <v>43</v>
      </c>
      <c r="B182" s="1" t="s">
        <v>42</v>
      </c>
      <c r="C182" s="1" t="s">
        <v>12</v>
      </c>
      <c r="D182" s="1"/>
      <c r="E182" s="1"/>
      <c r="F182" s="5">
        <f>F183</f>
        <v>545.7</v>
      </c>
      <c r="G182" s="5">
        <f>G183</f>
        <v>545.6</v>
      </c>
      <c r="H182" s="15">
        <f t="shared" si="6"/>
        <v>99.98167491295582</v>
      </c>
    </row>
    <row r="183" spans="1:8" ht="63.75" customHeight="1">
      <c r="A183" s="31" t="s">
        <v>103</v>
      </c>
      <c r="B183" s="1" t="s">
        <v>42</v>
      </c>
      <c r="C183" s="1" t="s">
        <v>12</v>
      </c>
      <c r="D183" s="1" t="s">
        <v>217</v>
      </c>
      <c r="E183" s="1"/>
      <c r="F183" s="5">
        <f>F184+F187</f>
        <v>545.7</v>
      </c>
      <c r="G183" s="5">
        <f>G184+G187</f>
        <v>545.6</v>
      </c>
      <c r="H183" s="15">
        <f t="shared" si="6"/>
        <v>99.98167491295582</v>
      </c>
    </row>
    <row r="184" spans="1:8" ht="49.5" customHeight="1">
      <c r="A184" s="31" t="s">
        <v>89</v>
      </c>
      <c r="B184" s="1" t="s">
        <v>42</v>
      </c>
      <c r="C184" s="1" t="s">
        <v>12</v>
      </c>
      <c r="D184" s="1" t="s">
        <v>218</v>
      </c>
      <c r="E184" s="1"/>
      <c r="F184" s="5">
        <f>F185</f>
        <v>261</v>
      </c>
      <c r="G184" s="5">
        <f>G185</f>
        <v>261</v>
      </c>
      <c r="H184" s="15">
        <f t="shared" si="6"/>
        <v>100</v>
      </c>
    </row>
    <row r="185" spans="1:8" ht="31.5">
      <c r="A185" s="31" t="s">
        <v>190</v>
      </c>
      <c r="B185" s="1" t="s">
        <v>42</v>
      </c>
      <c r="C185" s="1" t="s">
        <v>12</v>
      </c>
      <c r="D185" s="1" t="s">
        <v>219</v>
      </c>
      <c r="E185" s="1"/>
      <c r="F185" s="5">
        <f>F186</f>
        <v>261</v>
      </c>
      <c r="G185" s="5">
        <f>G186</f>
        <v>261</v>
      </c>
      <c r="H185" s="15">
        <f t="shared" si="6"/>
        <v>100</v>
      </c>
    </row>
    <row r="186" spans="1:8" ht="47.25" customHeight="1">
      <c r="A186" s="31" t="s">
        <v>63</v>
      </c>
      <c r="B186" s="1" t="s">
        <v>42</v>
      </c>
      <c r="C186" s="1" t="s">
        <v>12</v>
      </c>
      <c r="D186" s="1" t="s">
        <v>219</v>
      </c>
      <c r="E186" s="1" t="s">
        <v>64</v>
      </c>
      <c r="F186" s="5">
        <v>261</v>
      </c>
      <c r="G186" s="5">
        <v>261</v>
      </c>
      <c r="H186" s="15">
        <f t="shared" si="6"/>
        <v>100</v>
      </c>
    </row>
    <row r="187" spans="1:8" ht="31.5">
      <c r="A187" s="31" t="s">
        <v>90</v>
      </c>
      <c r="B187" s="1" t="s">
        <v>42</v>
      </c>
      <c r="C187" s="1" t="s">
        <v>12</v>
      </c>
      <c r="D187" s="1" t="s">
        <v>220</v>
      </c>
      <c r="E187" s="1"/>
      <c r="F187" s="5">
        <f>F188</f>
        <v>284.7</v>
      </c>
      <c r="G187" s="5">
        <f>G188</f>
        <v>284.6</v>
      </c>
      <c r="H187" s="15">
        <f t="shared" si="6"/>
        <v>99.96487530734107</v>
      </c>
    </row>
    <row r="188" spans="1:8" ht="63">
      <c r="A188" s="31" t="s">
        <v>221</v>
      </c>
      <c r="B188" s="1" t="s">
        <v>42</v>
      </c>
      <c r="C188" s="1" t="s">
        <v>12</v>
      </c>
      <c r="D188" s="1" t="s">
        <v>222</v>
      </c>
      <c r="E188" s="1"/>
      <c r="F188" s="5">
        <f>F189</f>
        <v>284.7</v>
      </c>
      <c r="G188" s="5">
        <f>G189</f>
        <v>284.6</v>
      </c>
      <c r="H188" s="15">
        <f t="shared" si="6"/>
        <v>99.96487530734107</v>
      </c>
    </row>
    <row r="189" spans="1:8" ht="51" customHeight="1">
      <c r="A189" s="31" t="s">
        <v>63</v>
      </c>
      <c r="B189" s="1" t="s">
        <v>42</v>
      </c>
      <c r="C189" s="1" t="s">
        <v>12</v>
      </c>
      <c r="D189" s="1" t="s">
        <v>222</v>
      </c>
      <c r="E189" s="1" t="s">
        <v>64</v>
      </c>
      <c r="F189" s="5">
        <v>284.7</v>
      </c>
      <c r="G189" s="5">
        <v>284.6</v>
      </c>
      <c r="H189" s="15">
        <f t="shared" si="6"/>
        <v>99.96487530734107</v>
      </c>
    </row>
    <row r="190" spans="1:6" ht="15.75">
      <c r="A190" s="18"/>
      <c r="B190" s="14"/>
      <c r="C190" s="14"/>
      <c r="D190" s="1"/>
      <c r="E190" s="14"/>
      <c r="F190" s="15"/>
    </row>
    <row r="191" spans="1:6" ht="15.75">
      <c r="A191" s="18"/>
      <c r="B191" s="14"/>
      <c r="C191" s="14"/>
      <c r="D191" s="1"/>
      <c r="E191" s="14"/>
      <c r="F191" s="15"/>
    </row>
    <row r="192" ht="18.75">
      <c r="A192" s="19" t="s">
        <v>44</v>
      </c>
    </row>
    <row r="193" ht="18.75">
      <c r="A193" s="19" t="s">
        <v>45</v>
      </c>
    </row>
    <row r="194" spans="1:6" ht="18.75">
      <c r="A194" s="19" t="s">
        <v>0</v>
      </c>
      <c r="D194" s="35" t="s">
        <v>46</v>
      </c>
      <c r="E194" s="35"/>
      <c r="F194" s="35"/>
    </row>
    <row r="195" ht="15.75">
      <c r="A195" s="12"/>
    </row>
  </sheetData>
  <sheetProtection/>
  <mergeCells count="15">
    <mergeCell ref="A7:H7"/>
    <mergeCell ref="A1:H1"/>
    <mergeCell ref="A2:H2"/>
    <mergeCell ref="A3:H3"/>
    <mergeCell ref="A4:H4"/>
    <mergeCell ref="A5:H5"/>
    <mergeCell ref="A6:H6"/>
    <mergeCell ref="A8:F8"/>
    <mergeCell ref="D194:F194"/>
    <mergeCell ref="A9:H9"/>
    <mergeCell ref="A10:H10"/>
    <mergeCell ref="A11:H11"/>
    <mergeCell ref="A12:H12"/>
    <mergeCell ref="A15:H15"/>
    <mergeCell ref="A13:H13"/>
  </mergeCells>
  <printOptions/>
  <pageMargins left="1.1811023622047245" right="0.3937007874015748" top="0.3937007874015748" bottom="0.3937007874015748" header="0.5118110236220472" footer="0.5118110236220472"/>
  <pageSetup horizontalDpi="300" verticalDpi="300" orientation="portrait" paperSize="9" scale="85" r:id="rId1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Таня</cp:lastModifiedBy>
  <cp:lastPrinted>2017-04-26T10:08:21Z</cp:lastPrinted>
  <dcterms:created xsi:type="dcterms:W3CDTF">2011-02-17T13:40:34Z</dcterms:created>
  <dcterms:modified xsi:type="dcterms:W3CDTF">2017-04-26T10:08:32Z</dcterms:modified>
  <cp:category/>
  <cp:version/>
  <cp:contentType/>
  <cp:contentStatus/>
</cp:coreProperties>
</file>